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5" yWindow="-15" windowWidth="11535" windowHeight="9735" tabRatio="691"/>
  </bookViews>
  <sheets>
    <sheet name="基本情報" sheetId="9" r:id="rId1"/>
    <sheet name="再発予防シート" sheetId="24" r:id="rId2"/>
    <sheet name="歯科経過シート" sheetId="25" r:id="rId3"/>
    <sheet name="回復期栄養シート" sheetId="26" r:id="rId4"/>
    <sheet name="地域生活期リハシート" sheetId="19" r:id="rId5"/>
    <sheet name="薬剤シート" sheetId="13" r:id="rId6"/>
    <sheet name="連絡票様式Ａ" sheetId="14" r:id="rId7"/>
    <sheet name="連絡票様式B" sheetId="15" r:id="rId8"/>
    <sheet name="連絡票様式C" sheetId="16" r:id="rId9"/>
    <sheet name="地域生活連携シート" sheetId="1" r:id="rId10"/>
    <sheet name="介護シート" sheetId="6" r:id="rId11"/>
    <sheet name="介護シート（詳細データ）" sheetId="8" r:id="rId12"/>
    <sheet name="作業用シート" sheetId="7" state="hidden" r:id="rId13"/>
    <sheet name="Sheet1" sheetId="22" r:id="rId14"/>
    <sheet name="Sheet2" sheetId="23" r:id="rId15"/>
  </sheets>
  <externalReferences>
    <externalReference r:id="rId16"/>
  </externalReferences>
  <definedNames>
    <definedName name="ADL評価項目">#REF!</definedName>
    <definedName name="_xlnm.Print_Area" localSheetId="10">介護シート!$A$1:$E$46</definedName>
    <definedName name="_xlnm.Print_Area" localSheetId="11">'介護シート（詳細データ）'!$A$1:$AK$68</definedName>
    <definedName name="_xlnm.Print_Area" localSheetId="3">回復期栄養シート!$A$1:$BD$60</definedName>
    <definedName name="_xlnm.Print_Area" localSheetId="0">基本情報!$A$1:$AE$68</definedName>
    <definedName name="_xlnm.Print_Area" localSheetId="1">再発予防シート!$A$1:$K$40</definedName>
    <definedName name="_xlnm.Print_Area" localSheetId="4">地域生活期リハシート!$A$1:$X$67</definedName>
    <definedName name="_xlnm.Print_Area" localSheetId="9">地域生活連携シート!$A$1:$DG$159</definedName>
    <definedName name="_xlnm.Print_Area" localSheetId="5">薬剤シート!$A$1:$Q$45</definedName>
    <definedName name="_xlnm.Print_Area" localSheetId="6">連絡票様式Ａ!$A$1:$X$56</definedName>
    <definedName name="_xlnm.Print_Area" localSheetId="8">連絡票様式C!$A$1:$X$50</definedName>
    <definedName name="_xlnm.Print_Titles" localSheetId="11">'介護シート（詳細データ）'!$A:$B</definedName>
    <definedName name="コミュニケーション表出" localSheetId="3">[1]計算用!$E$43:$G$43</definedName>
    <definedName name="コミュニケーション表出">#REF!</definedName>
    <definedName name="コミュニケーション理解" localSheetId="3">[1]計算用!$E$42:$G$42</definedName>
    <definedName name="コミュニケーション理解">#REF!</definedName>
    <definedName name="トイレ車椅子駆動" localSheetId="3">[1]計算用!$E$25:$I$25</definedName>
    <definedName name="トイレ車椅子駆動">#REF!</definedName>
    <definedName name="トイレ歩行" localSheetId="3">[1]計算用!$E$24:$I$24</definedName>
    <definedName name="トイレ歩行">#REF!</definedName>
    <definedName name="ベッド起きあがり" localSheetId="3">[1]計算用!$E$28:$I$28</definedName>
    <definedName name="ベッド起きあがり">#REF!</definedName>
    <definedName name="リハ期間" localSheetId="3">#REF!</definedName>
    <definedName name="リハ期間" localSheetId="1">#REF!</definedName>
    <definedName name="リハ期間" localSheetId="2">#REF!</definedName>
    <definedName name="リハ期間" localSheetId="4">#REF!</definedName>
    <definedName name="リハ期間">#REF!</definedName>
    <definedName name="屋外歩行" localSheetId="3">[1]計算用!$E$21:$I$21</definedName>
    <definedName name="屋外歩行">#REF!</definedName>
    <definedName name="階段昇降" localSheetId="3">[1]計算用!$E$22:$I$22</definedName>
    <definedName name="階段昇降">#REF!</definedName>
    <definedName name="期間" localSheetId="3">[1]計算用!$Q$21:$Q$23</definedName>
    <definedName name="期間">#REF!</definedName>
    <definedName name="急性期リハ目標" localSheetId="3">#REF!</definedName>
    <definedName name="急性期リハ目標" localSheetId="1">#REF!</definedName>
    <definedName name="急性期リハ目標" localSheetId="2">#REF!</definedName>
    <definedName name="急性期リハ目標" localSheetId="4">#REF!</definedName>
    <definedName name="急性期リハ目標">#REF!</definedName>
    <definedName name="更衣" localSheetId="3">[1]計算用!$E$38:$I$38</definedName>
    <definedName name="更衣">#REF!</definedName>
    <definedName name="高次脳機能障害" localSheetId="3">[1]計算用!$S$21:$S$24</definedName>
    <definedName name="高次脳機能障害">#REF!</definedName>
    <definedName name="室内歩行" localSheetId="3">[1]計算用!$E$23:$I$23</definedName>
    <definedName name="室内歩行">#REF!</definedName>
    <definedName name="車椅子ベッド移乗" localSheetId="3">[1]計算用!$E$26:$I$26</definedName>
    <definedName name="車椅子ベッド移乗">#REF!</definedName>
    <definedName name="車椅子坐位" localSheetId="3">[1]計算用!$E$27:$I$27</definedName>
    <definedName name="車椅子坐位">#REF!</definedName>
    <definedName name="杖等" localSheetId="3">[1]計算用!$L$21:$L$26</definedName>
    <definedName name="杖等">#REF!</definedName>
    <definedName name="食事形態" localSheetId="3">[1]計算用!$E$29:$I$29</definedName>
    <definedName name="食事形態">#REF!</definedName>
    <definedName name="食事自立度" localSheetId="3">[1]計算用!$E$30:$I$30</definedName>
    <definedName name="食事自立度">#REF!</definedName>
    <definedName name="整容" localSheetId="3">[1]計算用!$E$37:$I$37</definedName>
    <definedName name="整容">#REF!</definedName>
    <definedName name="装具" localSheetId="3">[1]計算用!$M$21:$M$25</definedName>
    <definedName name="装具">#REF!</definedName>
    <definedName name="装具・靴着脱" localSheetId="3">[1]計算用!$E$39:$I$39</definedName>
    <definedName name="装具・靴着脱">#REF!</definedName>
    <definedName name="入浴" localSheetId="3">[1]計算用!$E$41:$I$41</definedName>
    <definedName name="入浴">#REF!</definedName>
    <definedName name="入浴_方法" localSheetId="3">[1]計算用!$E$40:$H$40</definedName>
    <definedName name="入浴_方法">#REF!</definedName>
    <definedName name="排尿_昼" localSheetId="3">[1]計算用!$E$32:$H$32</definedName>
    <definedName name="排尿_昼">#REF!</definedName>
    <definedName name="排尿_昼_手段" localSheetId="3">[1]計算用!$E$31:$K$31</definedName>
    <definedName name="排尿_昼_手段">#REF!</definedName>
    <definedName name="排尿_夜" localSheetId="3">[1]計算用!$E$34:$H$34</definedName>
    <definedName name="排尿_夜">#REF!</definedName>
    <definedName name="排尿_夜_手段" localSheetId="3">[1]計算用!$E$33:$K$33</definedName>
    <definedName name="排尿_夜_手段">#REF!</definedName>
    <definedName name="排便" localSheetId="3">[1]計算用!$E$36:$H$36</definedName>
    <definedName name="排便">#REF!</definedName>
    <definedName name="排便_手段" localSheetId="3">[1]計算用!$E$35:$I$35</definedName>
    <definedName name="排便_手段">#REF!</definedName>
    <definedName name="発症">#REF!</definedName>
    <definedName name="目標達成" localSheetId="3">[1]計算用!$P$21:$P$22</definedName>
    <definedName name="目標達成">#REF!</definedName>
    <definedName name="目標非達成原因" localSheetId="3">[1]計算用!$T$21:$T$47</definedName>
    <definedName name="目標非達成原因">#REF!</definedName>
    <definedName name="問題行動" localSheetId="3">[1]計算用!$R$21:$R$32</definedName>
    <definedName name="問題行動">#REF!</definedName>
    <definedName name="嚥下障害" localSheetId="3">[1]計算用!$N$21:$N$25</definedName>
    <definedName name="嚥下障害">#REF!</definedName>
  </definedNames>
  <calcPr calcId="125725" concurrentCalc="0"/>
</workbook>
</file>

<file path=xl/calcChain.xml><?xml version="1.0" encoding="utf-8"?>
<calcChain xmlns="http://schemas.openxmlformats.org/spreadsheetml/2006/main">
  <c r="D49" i="19"/>
  <c r="D52"/>
  <c r="D56"/>
  <c r="P46"/>
  <c r="P49"/>
  <c r="P53"/>
  <c r="P54"/>
  <c r="AT7" i="26"/>
  <c r="AG7"/>
  <c r="G5"/>
  <c r="N4" i="14"/>
  <c r="N44" i="19"/>
  <c r="N5" i="13"/>
  <c r="D6" i="16"/>
  <c r="D5" i="15"/>
  <c r="R5" i="16"/>
  <c r="N4"/>
  <c r="D5"/>
  <c r="N3" i="15"/>
  <c r="R4"/>
  <c r="D4"/>
  <c r="D4" i="14"/>
  <c r="P10" i="1"/>
  <c r="BA3" i="8"/>
  <c r="P5" i="13"/>
  <c r="I5"/>
  <c r="C5"/>
  <c r="N2"/>
  <c r="L69" i="7"/>
  <c r="BC68" i="8"/>
  <c r="H136" i="7"/>
  <c r="L7"/>
  <c r="BC6" i="8"/>
  <c r="BG6"/>
  <c r="D140" i="7"/>
  <c r="E57"/>
  <c r="D58"/>
  <c r="D57"/>
  <c r="H55"/>
  <c r="L37"/>
  <c r="BC36" i="8"/>
  <c r="BG24"/>
  <c r="E60" i="7"/>
  <c r="E58"/>
  <c r="E59"/>
  <c r="D50"/>
  <c r="D52"/>
  <c r="H50"/>
  <c r="L36"/>
  <c r="BC35" i="8"/>
  <c r="BG23"/>
  <c r="E124" i="7"/>
  <c r="G124"/>
  <c r="H114"/>
  <c r="L53"/>
  <c r="BC52" i="8"/>
  <c r="BG40"/>
  <c r="H110" i="7"/>
  <c r="H107"/>
  <c r="H104"/>
  <c r="L50"/>
  <c r="BC49" i="8"/>
  <c r="BG37"/>
  <c r="H100" i="7"/>
  <c r="H97"/>
  <c r="L48"/>
  <c r="BC47" i="8"/>
  <c r="BG35"/>
  <c r="H93" i="7"/>
  <c r="L47"/>
  <c r="BC46" i="8"/>
  <c r="BG34"/>
  <c r="H91" i="7"/>
  <c r="L46"/>
  <c r="BC45" i="8"/>
  <c r="BG33"/>
  <c r="H87" i="7"/>
  <c r="H83"/>
  <c r="H79"/>
  <c r="L43"/>
  <c r="BC42" i="8"/>
  <c r="BG30"/>
  <c r="H77" i="7"/>
  <c r="L42"/>
  <c r="BC41" i="8"/>
  <c r="BG29"/>
  <c r="H73" i="7"/>
  <c r="L41"/>
  <c r="BC40" i="8"/>
  <c r="BG28"/>
  <c r="H71" i="7"/>
  <c r="H67"/>
  <c r="C63"/>
  <c r="C64"/>
  <c r="C65"/>
  <c r="C66"/>
  <c r="H61"/>
  <c r="L38"/>
  <c r="BC37" i="8"/>
  <c r="BG25"/>
  <c r="D60" i="7"/>
  <c r="H47"/>
  <c r="D46"/>
  <c r="H45"/>
  <c r="L34"/>
  <c r="BC33" i="8"/>
  <c r="BG21"/>
  <c r="H32" i="7"/>
  <c r="L32"/>
  <c r="BC31" i="8"/>
  <c r="BG19"/>
  <c r="H28" i="7"/>
  <c r="L31"/>
  <c r="BC30" i="8"/>
  <c r="BG18"/>
  <c r="H26" i="7"/>
  <c r="H22"/>
  <c r="L29"/>
  <c r="BC28" i="8"/>
  <c r="BG16"/>
  <c r="H20" i="7"/>
  <c r="H16"/>
  <c r="H14"/>
  <c r="L25"/>
  <c r="BC24" i="8"/>
  <c r="BG12"/>
  <c r="H12" i="7"/>
  <c r="L23"/>
  <c r="BC22" i="8"/>
  <c r="BG10"/>
  <c r="D15" i="7"/>
  <c r="E15"/>
  <c r="H15"/>
  <c r="L26"/>
  <c r="BC25" i="8"/>
  <c r="BG13"/>
  <c r="H3" i="7"/>
  <c r="L21"/>
  <c r="BC20" i="8"/>
  <c r="BG8"/>
  <c r="E125" i="7"/>
  <c r="G125"/>
  <c r="L12"/>
  <c r="BC11" i="8"/>
  <c r="E126" i="7"/>
  <c r="G126"/>
  <c r="L13"/>
  <c r="BC12" i="8"/>
  <c r="E127" i="7"/>
  <c r="G127"/>
  <c r="L14"/>
  <c r="BC13" i="8"/>
  <c r="E128" i="7"/>
  <c r="G128"/>
  <c r="L15"/>
  <c r="BC14" i="8"/>
  <c r="E129" i="7"/>
  <c r="G129"/>
  <c r="L16"/>
  <c r="BC15" i="8"/>
  <c r="E130" i="7"/>
  <c r="G130"/>
  <c r="L17"/>
  <c r="BC16" i="8"/>
  <c r="G131" i="7"/>
  <c r="L18"/>
  <c r="BC17" i="8"/>
  <c r="G132" i="7"/>
  <c r="L19"/>
  <c r="BC18" i="8"/>
  <c r="L11" i="7"/>
  <c r="BC10" i="8"/>
  <c r="G133" i="7"/>
  <c r="L20"/>
  <c r="BC19" i="8"/>
  <c r="E39" i="7"/>
  <c r="D44"/>
  <c r="E44"/>
  <c r="E38"/>
  <c r="E37"/>
  <c r="E40"/>
  <c r="E42"/>
  <c r="E36"/>
  <c r="E41"/>
  <c r="E43"/>
  <c r="H35"/>
  <c r="L33"/>
  <c r="BC32" i="8"/>
  <c r="BG20"/>
  <c r="E133" i="7"/>
  <c r="E132"/>
  <c r="E131"/>
  <c r="L67"/>
  <c r="BC66" i="8"/>
  <c r="BG46"/>
  <c r="L66" i="7"/>
  <c r="BC65" i="8"/>
  <c r="BG45"/>
  <c r="L65" i="7"/>
  <c r="BC64" i="8"/>
  <c r="BG44"/>
  <c r="L64" i="7"/>
  <c r="BC63" i="8"/>
  <c r="BG43"/>
  <c r="L63" i="7"/>
  <c r="BC62" i="8"/>
  <c r="BG42"/>
  <c r="L52" i="7"/>
  <c r="BC51" i="8"/>
  <c r="BG39"/>
  <c r="D119" i="7"/>
  <c r="D121"/>
  <c r="H118"/>
  <c r="L54"/>
  <c r="BC53" i="8"/>
  <c r="BG41"/>
  <c r="D120" i="7"/>
  <c r="D118"/>
  <c r="L51"/>
  <c r="BC50" i="8"/>
  <c r="BG38"/>
  <c r="L39" i="7"/>
  <c r="BC38" i="8"/>
  <c r="BG26"/>
  <c r="L40" i="7"/>
  <c r="BC39" i="8"/>
  <c r="BG27"/>
  <c r="L44" i="7"/>
  <c r="BC43" i="8"/>
  <c r="BG31"/>
  <c r="L45" i="7"/>
  <c r="BC44" i="8"/>
  <c r="BG32"/>
  <c r="L49" i="7"/>
  <c r="BC48" i="8"/>
  <c r="BG36"/>
  <c r="L35" i="7"/>
  <c r="BC34" i="8"/>
  <c r="BG22"/>
  <c r="L30" i="7"/>
  <c r="BC29" i="8"/>
  <c r="BG17"/>
  <c r="L28" i="7"/>
  <c r="BC27" i="8"/>
  <c r="BG15"/>
  <c r="L27" i="7"/>
  <c r="BC26" i="8"/>
  <c r="BG14"/>
  <c r="D13" i="7"/>
  <c r="E13"/>
  <c r="H13"/>
  <c r="L24"/>
  <c r="BC23" i="8"/>
  <c r="BG11"/>
  <c r="D7" i="7"/>
  <c r="D8"/>
  <c r="E11"/>
  <c r="H7"/>
  <c r="L22"/>
  <c r="BC21" i="8"/>
  <c r="BG9"/>
  <c r="D11" i="7"/>
  <c r="E10"/>
  <c r="E9"/>
  <c r="E8"/>
  <c r="E7"/>
  <c r="L8"/>
  <c r="BC7" i="8"/>
  <c r="BG7"/>
  <c r="L6" i="7"/>
  <c r="BC5" i="8"/>
  <c r="BG5"/>
  <c r="L9" i="7"/>
  <c r="BC8" i="8"/>
  <c r="L10" i="7"/>
  <c r="BC9" i="8"/>
  <c r="L55" i="7"/>
  <c r="BC54" i="8"/>
  <c r="L56" i="7"/>
  <c r="BC55" i="8"/>
  <c r="L57" i="7"/>
  <c r="BC56" i="8"/>
  <c r="L58" i="7"/>
  <c r="BC57" i="8"/>
  <c r="L59" i="7"/>
  <c r="BC58" i="8"/>
  <c r="L60" i="7"/>
  <c r="BC59" i="8"/>
  <c r="L61" i="7"/>
  <c r="BC60" i="8"/>
  <c r="L62" i="7"/>
  <c r="BC61" i="8"/>
  <c r="L68" i="7"/>
  <c r="BC67" i="8"/>
  <c r="D59" i="7"/>
</calcChain>
</file>

<file path=xl/comments1.xml><?xml version="1.0" encoding="utf-8"?>
<comments xmlns="http://schemas.openxmlformats.org/spreadsheetml/2006/main">
  <authors>
    <author>Y-Ozawa</author>
    <author>Yoshinori</author>
  </authors>
  <commentList>
    <comment ref="N3" authorId="0">
      <text>
        <r>
          <rPr>
            <sz val="9"/>
            <color indexed="81"/>
            <rFont val="ＭＳ Ｐゴシック"/>
            <family val="3"/>
            <charset val="128"/>
          </rPr>
          <t>性別</t>
        </r>
      </text>
    </comment>
    <comment ref="T3" authorId="1">
      <text>
        <r>
          <rPr>
            <b/>
            <sz val="9"/>
            <color indexed="81"/>
            <rFont val="ＭＳ Ｐゴシック"/>
            <family val="3"/>
            <charset val="128"/>
          </rPr>
          <t>例：昭和20年4月1日</t>
        </r>
      </text>
    </comment>
    <comment ref="R28" authorId="1">
      <text>
        <r>
          <rPr>
            <b/>
            <sz val="9"/>
            <color indexed="81"/>
            <rFont val="ＭＳ Ｐゴシック"/>
            <family val="3"/>
            <charset val="128"/>
          </rPr>
          <t>例：4月1日</t>
        </r>
      </text>
    </comment>
    <comment ref="AD28" authorId="1">
      <text>
        <r>
          <rPr>
            <b/>
            <sz val="9"/>
            <color indexed="81"/>
            <rFont val="ＭＳ Ｐゴシック"/>
            <family val="3"/>
            <charset val="128"/>
          </rPr>
          <t>例：4月1日</t>
        </r>
      </text>
    </comment>
    <comment ref="M45" authorId="1">
      <text>
        <r>
          <rPr>
            <b/>
            <sz val="9"/>
            <color indexed="81"/>
            <rFont val="ＭＳ Ｐゴシック"/>
            <family val="3"/>
            <charset val="128"/>
          </rPr>
          <t>例：平成21年4月1日</t>
        </r>
      </text>
    </comment>
    <comment ref="R45" authorId="1">
      <text>
        <r>
          <rPr>
            <b/>
            <sz val="9"/>
            <color indexed="81"/>
            <rFont val="ＭＳ Ｐゴシック"/>
            <family val="3"/>
            <charset val="128"/>
          </rPr>
          <t>例：平成21年4月1日</t>
        </r>
      </text>
    </comment>
    <comment ref="W45" authorId="1">
      <text>
        <r>
          <rPr>
            <b/>
            <sz val="9"/>
            <color indexed="81"/>
            <rFont val="ＭＳ Ｐゴシック"/>
            <family val="3"/>
            <charset val="128"/>
          </rPr>
          <t>例：平成21年4月1日</t>
        </r>
      </text>
    </comment>
    <comment ref="AB45" authorId="1">
      <text>
        <r>
          <rPr>
            <b/>
            <sz val="9"/>
            <color indexed="81"/>
            <rFont val="ＭＳ Ｐゴシック"/>
            <family val="3"/>
            <charset val="128"/>
          </rPr>
          <t>例：平成21年4月1日</t>
        </r>
      </text>
    </comment>
  </commentList>
</comments>
</file>

<file path=xl/comments2.xml><?xml version="1.0" encoding="utf-8"?>
<comments xmlns="http://schemas.openxmlformats.org/spreadsheetml/2006/main">
  <authors>
    <author>Y Ozawa</author>
  </authors>
  <commentList>
    <comment ref="N43" authorId="0">
      <text>
        <r>
          <rPr>
            <b/>
            <sz val="9"/>
            <color indexed="81"/>
            <rFont val="ＭＳ Ｐゴシック"/>
            <family val="3"/>
            <charset val="128"/>
          </rPr>
          <t>退院時移動手段を選択</t>
        </r>
      </text>
    </comment>
  </commentList>
</comments>
</file>

<file path=xl/comments3.xml><?xml version="1.0" encoding="utf-8"?>
<comments xmlns="http://schemas.openxmlformats.org/spreadsheetml/2006/main">
  <authors>
    <author>Y-Ozawa</author>
  </authors>
  <commentList>
    <comment ref="E4" authorId="0">
      <text>
        <r>
          <rPr>
            <sz val="9"/>
            <color indexed="81"/>
            <rFont val="ＭＳ Ｐゴシック"/>
            <family val="3"/>
            <charset val="128"/>
          </rPr>
          <t>入力例：2012/4/1</t>
        </r>
      </text>
    </comment>
  </commentList>
</comments>
</file>

<file path=xl/sharedStrings.xml><?xml version="1.0" encoding="utf-8"?>
<sst xmlns="http://schemas.openxmlformats.org/spreadsheetml/2006/main" count="4368" uniqueCount="1171">
  <si>
    <t>義歯不要</t>
    <rPh sb="0" eb="2">
      <t>ギシ</t>
    </rPh>
    <rPh sb="2" eb="4">
      <t>フヨウ</t>
    </rPh>
    <phoneticPr fontId="2"/>
  </si>
  <si>
    <t>その他</t>
    <rPh sb="2" eb="3">
      <t>タ</t>
    </rPh>
    <phoneticPr fontId="2"/>
  </si>
  <si>
    <t>有り</t>
    <rPh sb="0" eb="1">
      <t>ア</t>
    </rPh>
    <phoneticPr fontId="2"/>
  </si>
  <si>
    <t>杖</t>
    <rPh sb="0" eb="1">
      <t>ツエ</t>
    </rPh>
    <phoneticPr fontId="2"/>
  </si>
  <si>
    <t>歩行器</t>
    <rPh sb="0" eb="2">
      <t>ホコウ</t>
    </rPh>
    <rPh sb="2" eb="3">
      <t>キ</t>
    </rPh>
    <phoneticPr fontId="2"/>
  </si>
  <si>
    <t>車椅子</t>
    <rPh sb="0" eb="1">
      <t>クルマ</t>
    </rPh>
    <rPh sb="1" eb="3">
      <t>イス</t>
    </rPh>
    <phoneticPr fontId="2"/>
  </si>
  <si>
    <t>作成済</t>
    <rPh sb="0" eb="2">
      <t>サクセイ</t>
    </rPh>
    <rPh sb="2" eb="3">
      <t>ス</t>
    </rPh>
    <phoneticPr fontId="2"/>
  </si>
  <si>
    <t>毎晩</t>
    <rPh sb="0" eb="2">
      <t>マイバン</t>
    </rPh>
    <phoneticPr fontId="2"/>
  </si>
  <si>
    <t>良眠</t>
    <rPh sb="0" eb="1">
      <t>リョウ</t>
    </rPh>
    <rPh sb="1" eb="2">
      <t>ミン</t>
    </rPh>
    <phoneticPr fontId="2"/>
  </si>
  <si>
    <t>徘徊</t>
    <rPh sb="0" eb="2">
      <t>ハイカイ</t>
    </rPh>
    <phoneticPr fontId="2"/>
  </si>
  <si>
    <t>介護への抵抗</t>
    <rPh sb="0" eb="2">
      <t>カイゴ</t>
    </rPh>
    <rPh sb="4" eb="6">
      <t>テイコウ</t>
    </rPh>
    <phoneticPr fontId="2"/>
  </si>
  <si>
    <t>不潔行為</t>
    <rPh sb="0" eb="2">
      <t>フケツ</t>
    </rPh>
    <rPh sb="2" eb="4">
      <t>コウイ</t>
    </rPh>
    <phoneticPr fontId="2"/>
  </si>
  <si>
    <t>不明</t>
    <rPh sb="0" eb="2">
      <t>フメイ</t>
    </rPh>
    <phoneticPr fontId="2"/>
  </si>
  <si>
    <t>新聞等の字が見える</t>
    <rPh sb="0" eb="2">
      <t>シンブン</t>
    </rPh>
    <rPh sb="2" eb="3">
      <t>トウ</t>
    </rPh>
    <rPh sb="4" eb="5">
      <t>ジ</t>
    </rPh>
    <rPh sb="6" eb="7">
      <t>ミ</t>
    </rPh>
    <phoneticPr fontId="2"/>
  </si>
  <si>
    <t>ほとんど見えない</t>
    <rPh sb="4" eb="5">
      <t>ミ</t>
    </rPh>
    <phoneticPr fontId="2"/>
  </si>
  <si>
    <t>日常生活に支障なし</t>
    <rPh sb="0" eb="2">
      <t>ニチジョウ</t>
    </rPh>
    <rPh sb="2" eb="4">
      <t>セイカツ</t>
    </rPh>
    <rPh sb="5" eb="7">
      <t>シショウ</t>
    </rPh>
    <phoneticPr fontId="2"/>
  </si>
  <si>
    <t>ほとんど聞こえない</t>
    <rPh sb="4" eb="5">
      <t>キ</t>
    </rPh>
    <phoneticPr fontId="2"/>
  </si>
  <si>
    <t>目の前の物が見える</t>
    <rPh sb="0" eb="1">
      <t>メ</t>
    </rPh>
    <rPh sb="2" eb="3">
      <t>マエ</t>
    </rPh>
    <rPh sb="4" eb="5">
      <t>モノ</t>
    </rPh>
    <rPh sb="6" eb="7">
      <t>ミ</t>
    </rPh>
    <phoneticPr fontId="2"/>
  </si>
  <si>
    <t>判断不能</t>
    <rPh sb="0" eb="2">
      <t>ハンダン</t>
    </rPh>
    <rPh sb="2" eb="4">
      <t>フノウ</t>
    </rPh>
    <phoneticPr fontId="2"/>
  </si>
  <si>
    <t>中度</t>
    <rPh sb="0" eb="2">
      <t>チュウド</t>
    </rPh>
    <phoneticPr fontId="2"/>
  </si>
  <si>
    <t>軽度</t>
    <rPh sb="0" eb="2">
      <t>ケイド</t>
    </rPh>
    <phoneticPr fontId="2"/>
  </si>
  <si>
    <t>有り(部位：</t>
    <rPh sb="0" eb="1">
      <t>ア</t>
    </rPh>
    <rPh sb="3" eb="5">
      <t>ブイ</t>
    </rPh>
    <phoneticPr fontId="2"/>
  </si>
  <si>
    <t>重度</t>
    <rPh sb="0" eb="2">
      <t>ジュウド</t>
    </rPh>
    <phoneticPr fontId="2"/>
  </si>
  <si>
    <t>有り(</t>
    <rPh sb="0" eb="1">
      <t>ア</t>
    </rPh>
    <phoneticPr fontId="2"/>
  </si>
  <si>
    <t>左上肢</t>
    <rPh sb="0" eb="1">
      <t>ヒダリ</t>
    </rPh>
    <rPh sb="1" eb="3">
      <t>ジョウシ</t>
    </rPh>
    <phoneticPr fontId="2"/>
  </si>
  <si>
    <t>左下肢</t>
    <rPh sb="0" eb="1">
      <t>ヒダリ</t>
    </rPh>
    <rPh sb="1" eb="3">
      <t>カシ</t>
    </rPh>
    <phoneticPr fontId="2"/>
  </si>
  <si>
    <t>右上肢</t>
    <rPh sb="0" eb="1">
      <t>ミギ</t>
    </rPh>
    <rPh sb="1" eb="3">
      <t>ジョウシ</t>
    </rPh>
    <phoneticPr fontId="2"/>
  </si>
  <si>
    <t>意見書</t>
    <rPh sb="0" eb="2">
      <t>イケン</t>
    </rPh>
    <rPh sb="2" eb="3">
      <t>ショ</t>
    </rPh>
    <phoneticPr fontId="2"/>
  </si>
  <si>
    <t>家族等</t>
    <rPh sb="0" eb="2">
      <t>カゾク</t>
    </rPh>
    <rPh sb="2" eb="3">
      <t>トウ</t>
    </rPh>
    <phoneticPr fontId="2"/>
  </si>
  <si>
    <t>施設(</t>
    <rPh sb="0" eb="2">
      <t>シセツ</t>
    </rPh>
    <phoneticPr fontId="2"/>
  </si>
  <si>
    <t>訪問介護(</t>
    <rPh sb="0" eb="2">
      <t>ホウモン</t>
    </rPh>
    <rPh sb="2" eb="4">
      <t>カイゴ</t>
    </rPh>
    <phoneticPr fontId="2"/>
  </si>
  <si>
    <t>訪問看護(</t>
    <rPh sb="0" eb="2">
      <t>ホウモン</t>
    </rPh>
    <rPh sb="2" eb="4">
      <t>カンゴ</t>
    </rPh>
    <phoneticPr fontId="2"/>
  </si>
  <si>
    <t>訪問リハ(</t>
    <rPh sb="0" eb="2">
      <t>ホウモン</t>
    </rPh>
    <phoneticPr fontId="2"/>
  </si>
  <si>
    <t>通所リハ(</t>
    <rPh sb="0" eb="2">
      <t>ツウショ</t>
    </rPh>
    <phoneticPr fontId="2"/>
  </si>
  <si>
    <t>通所介護(</t>
    <rPh sb="0" eb="2">
      <t>ツウショ</t>
    </rPh>
    <rPh sb="2" eb="4">
      <t>カイゴ</t>
    </rPh>
    <phoneticPr fontId="2"/>
  </si>
  <si>
    <t>訪問入浴(</t>
    <rPh sb="0" eb="2">
      <t>ホウモン</t>
    </rPh>
    <rPh sb="2" eb="4">
      <t>ニュウヨク</t>
    </rPh>
    <phoneticPr fontId="2"/>
  </si>
  <si>
    <t>福祉用具(</t>
    <rPh sb="0" eb="2">
      <t>フクシ</t>
    </rPh>
    <rPh sb="2" eb="4">
      <t>ヨウグ</t>
    </rPh>
    <phoneticPr fontId="2"/>
  </si>
  <si>
    <t>特定疾患(</t>
    <rPh sb="0" eb="2">
      <t>トクテイ</t>
    </rPh>
    <rPh sb="2" eb="4">
      <t>シッカン</t>
    </rPh>
    <phoneticPr fontId="2"/>
  </si>
  <si>
    <t>明治</t>
    <rPh sb="0" eb="2">
      <t>メイジ</t>
    </rPh>
    <phoneticPr fontId="2"/>
  </si>
  <si>
    <t>大正</t>
    <rPh sb="0" eb="2">
      <t>タイショウ</t>
    </rPh>
    <phoneticPr fontId="2"/>
  </si>
  <si>
    <t>昭和</t>
    <rPh sb="0" eb="2">
      <t>ショウワ</t>
    </rPh>
    <phoneticPr fontId="2"/>
  </si>
  <si>
    <t>男</t>
    <rPh sb="0" eb="1">
      <t>オトコ</t>
    </rPh>
    <phoneticPr fontId="2"/>
  </si>
  <si>
    <t>女</t>
    <rPh sb="0" eb="1">
      <t>オンナ</t>
    </rPh>
    <phoneticPr fontId="2"/>
  </si>
  <si>
    <t>同居</t>
    <rPh sb="0" eb="2">
      <t>ドウキョ</t>
    </rPh>
    <phoneticPr fontId="2"/>
  </si>
  <si>
    <t>別居</t>
    <rPh sb="0" eb="2">
      <t>ベッキョ</t>
    </rPh>
    <phoneticPr fontId="2"/>
  </si>
  <si>
    <t>担当</t>
    <rPh sb="0" eb="2">
      <t>タントウ</t>
    </rPh>
    <phoneticPr fontId="2"/>
  </si>
  <si>
    <t>居宅療養管理指導(</t>
    <rPh sb="0" eb="2">
      <t>キョタク</t>
    </rPh>
    <rPh sb="2" eb="4">
      <t>リョウヨウ</t>
    </rPh>
    <rPh sb="4" eb="6">
      <t>カンリ</t>
    </rPh>
    <rPh sb="6" eb="8">
      <t>シドウ</t>
    </rPh>
    <phoneticPr fontId="2"/>
  </si>
  <si>
    <t>内容:</t>
    <rPh sb="0" eb="2">
      <t>ナイヨウ</t>
    </rPh>
    <phoneticPr fontId="2"/>
  </si>
  <si>
    <t>量:</t>
    <rPh sb="0" eb="1">
      <t>リョウ</t>
    </rPh>
    <phoneticPr fontId="2"/>
  </si>
  <si>
    <r>
      <t>(4)</t>
    </r>
    <r>
      <rPr>
        <b/>
        <sz val="10"/>
        <rFont val="ＭＳ Ｐゴシック"/>
        <family val="3"/>
        <charset val="128"/>
      </rPr>
      <t>利用者氏名</t>
    </r>
    <rPh sb="3" eb="8">
      <t>（ ふ り が な ）</t>
    </rPh>
    <phoneticPr fontId="2" type="Hiragana" alignment="center"/>
  </si>
  <si>
    <t>記憶障害</t>
    <rPh sb="0" eb="2">
      <t>きおく</t>
    </rPh>
    <rPh sb="2" eb="4">
      <t>しょうがい</t>
    </rPh>
    <phoneticPr fontId="15" type="Hiragana" alignment="center"/>
  </si>
  <si>
    <r>
      <rPr>
        <b/>
        <sz val="12"/>
        <rFont val="ＭＳ Ｐゴシック"/>
        <family val="3"/>
        <charset val="128"/>
      </rPr>
      <t xml:space="preserve">千葉県共用脳卒中地域医療連携パス連絡票
【様式C】　診療情報提供書
</t>
    </r>
    <r>
      <rPr>
        <sz val="12"/>
        <rFont val="ＭＳ Ｐゴシック"/>
        <family val="3"/>
        <charset val="128"/>
      </rPr>
      <t>□初回　　□　　ヵ月後　□　　年後</t>
    </r>
    <rPh sb="26" eb="28">
      <t>シンリョウ</t>
    </rPh>
    <rPh sb="28" eb="30">
      <t>ジョウホウ</t>
    </rPh>
    <rPh sb="30" eb="32">
      <t>テイキョウ</t>
    </rPh>
    <rPh sb="32" eb="33">
      <t>ショ</t>
    </rPh>
    <rPh sb="35" eb="37">
      <t>ショカイ</t>
    </rPh>
    <rPh sb="43" eb="44">
      <t>ゲツ</t>
    </rPh>
    <rPh sb="44" eb="45">
      <t>アト</t>
    </rPh>
    <rPh sb="49" eb="51">
      <t>ネンゴ</t>
    </rPh>
    <phoneticPr fontId="2"/>
  </si>
  <si>
    <t>　発信：□かかりつけ医　 □介護老人福保健施設　から　□専門医　　□回復期病院へ（　　　　月　　　　日）記入者名　　　　　　　　　　　　　　　　</t>
    <rPh sb="1" eb="3">
      <t>ハッシン</t>
    </rPh>
    <rPh sb="14" eb="16">
      <t>カイゴ</t>
    </rPh>
    <rPh sb="16" eb="18">
      <t>ロウジン</t>
    </rPh>
    <rPh sb="18" eb="19">
      <t>フク</t>
    </rPh>
    <rPh sb="19" eb="21">
      <t>ホケン</t>
    </rPh>
    <rPh sb="21" eb="23">
      <t>シセツ</t>
    </rPh>
    <rPh sb="28" eb="31">
      <t>センモンイ</t>
    </rPh>
    <rPh sb="45" eb="46">
      <t>ツキ</t>
    </rPh>
    <rPh sb="50" eb="51">
      <t>ヒ</t>
    </rPh>
    <rPh sb="52" eb="55">
      <t>キニュウシャ</t>
    </rPh>
    <rPh sb="55" eb="56">
      <t>メイ</t>
    </rPh>
    <phoneticPr fontId="2"/>
  </si>
  <si>
    <t>杖無し</t>
    <rPh sb="0" eb="1">
      <t>ツエ</t>
    </rPh>
    <rPh sb="1" eb="2">
      <t>ナ</t>
    </rPh>
    <phoneticPr fontId="2"/>
  </si>
  <si>
    <t>所要時間:</t>
    <rPh sb="0" eb="2">
      <t>ショヨウ</t>
    </rPh>
    <rPh sb="2" eb="4">
      <t>ジカン</t>
    </rPh>
    <phoneticPr fontId="2"/>
  </si>
  <si>
    <t>(満</t>
    <rPh sb="1" eb="2">
      <t>マン</t>
    </rPh>
    <phoneticPr fontId="2"/>
  </si>
  <si>
    <t>認定有効期間</t>
    <rPh sb="0" eb="2">
      <t>ニンテイ</t>
    </rPh>
    <rPh sb="2" eb="4">
      <t>ユウコウ</t>
    </rPh>
    <rPh sb="4" eb="6">
      <t>キカン</t>
    </rPh>
    <phoneticPr fontId="2"/>
  </si>
  <si>
    <r>
      <t>(6)</t>
    </r>
    <r>
      <rPr>
        <b/>
        <sz val="10"/>
        <rFont val="ＭＳ Ｐゴシック"/>
        <family val="3"/>
        <charset val="128"/>
      </rPr>
      <t>生活
  保護</t>
    </r>
    <rPh sb="3" eb="5">
      <t>セイカツ</t>
    </rPh>
    <rPh sb="8" eb="10">
      <t>ホゴ</t>
    </rPh>
    <phoneticPr fontId="2"/>
  </si>
  <si>
    <r>
      <t>(7)</t>
    </r>
    <r>
      <rPr>
        <b/>
        <sz val="10"/>
        <rFont val="ＭＳ Ｐゴシック"/>
        <family val="3"/>
        <charset val="128"/>
      </rPr>
      <t>障害等
  認定</t>
    </r>
    <rPh sb="3" eb="5">
      <t>ショウガイ</t>
    </rPh>
    <rPh sb="5" eb="6">
      <t>トウ</t>
    </rPh>
    <rPh sb="9" eb="11">
      <t>ニンテイ</t>
    </rPh>
    <phoneticPr fontId="2"/>
  </si>
  <si>
    <r>
      <t>(8)</t>
    </r>
    <r>
      <rPr>
        <b/>
        <sz val="10"/>
        <rFont val="ＭＳ Ｐゴシック"/>
        <family val="3"/>
        <charset val="128"/>
      </rPr>
      <t>要介護度</t>
    </r>
    <rPh sb="3" eb="4">
      <t>ヨウ</t>
    </rPh>
    <rPh sb="4" eb="6">
      <t>カイゴ</t>
    </rPh>
    <rPh sb="6" eb="7">
      <t>ド</t>
    </rPh>
    <phoneticPr fontId="2"/>
  </si>
  <si>
    <r>
      <t>(9)</t>
    </r>
    <r>
      <rPr>
        <b/>
        <sz val="9"/>
        <rFont val="ＭＳ Ｐゴシック"/>
        <family val="3"/>
        <charset val="128"/>
      </rPr>
      <t>障害高齢者日常生活
自立度（寝たきり度）</t>
    </r>
    <rPh sb="3" eb="5">
      <t>ショウガイ</t>
    </rPh>
    <rPh sb="5" eb="8">
      <t>コウレイシャ</t>
    </rPh>
    <rPh sb="8" eb="10">
      <t>ニチジョウ</t>
    </rPh>
    <rPh sb="10" eb="12">
      <t>セイカツ</t>
    </rPh>
    <rPh sb="13" eb="15">
      <t>ジリツ</t>
    </rPh>
    <rPh sb="15" eb="16">
      <t>ド</t>
    </rPh>
    <rPh sb="17" eb="18">
      <t>ネ</t>
    </rPh>
    <rPh sb="21" eb="22">
      <t>ド</t>
    </rPh>
    <phoneticPr fontId="2"/>
  </si>
  <si>
    <r>
      <t>(10)</t>
    </r>
    <r>
      <rPr>
        <b/>
        <sz val="9"/>
        <rFont val="ＭＳ Ｐゴシック"/>
        <family val="3"/>
        <charset val="128"/>
      </rPr>
      <t>認知症高齢者
日常生活自立度</t>
    </r>
    <rPh sb="4" eb="6">
      <t>ニンチ</t>
    </rPh>
    <rPh sb="6" eb="7">
      <t>ショウ</t>
    </rPh>
    <rPh sb="7" eb="10">
      <t>コウレイシャ</t>
    </rPh>
    <rPh sb="11" eb="13">
      <t>ニチジョウ</t>
    </rPh>
    <rPh sb="13" eb="15">
      <t>セイカツ</t>
    </rPh>
    <rPh sb="15" eb="17">
      <t>ジリツ</t>
    </rPh>
    <rPh sb="17" eb="18">
      <t>ド</t>
    </rPh>
    <phoneticPr fontId="2"/>
  </si>
  <si>
    <t>歯ブラシ</t>
    <rPh sb="0" eb="1">
      <t>ハ</t>
    </rPh>
    <phoneticPr fontId="2"/>
  </si>
  <si>
    <t>寝たきり</t>
    <rPh sb="0" eb="1">
      <t>ね</t>
    </rPh>
    <phoneticPr fontId="15" type="Hiragana" alignment="center"/>
  </si>
  <si>
    <t>就労
状況</t>
    <rPh sb="0" eb="2">
      <t>シュウロウ</t>
    </rPh>
    <rPh sb="3" eb="5">
      <t>ジョウキョウ</t>
    </rPh>
    <phoneticPr fontId="2"/>
  </si>
  <si>
    <t>健康
状態</t>
    <rPh sb="0" eb="2">
      <t>ケンコウ</t>
    </rPh>
    <rPh sb="3" eb="5">
      <t>ジョウタイ</t>
    </rPh>
    <phoneticPr fontId="2"/>
  </si>
  <si>
    <t>抑うつ･不安</t>
    <rPh sb="0" eb="1">
      <t>よく</t>
    </rPh>
    <rPh sb="4" eb="6">
      <t>ふあん</t>
    </rPh>
    <phoneticPr fontId="15" type="Hiragana" alignment="center"/>
  </si>
  <si>
    <t>幻覚･妄想</t>
    <rPh sb="0" eb="2">
      <t>ゲンカク</t>
    </rPh>
    <rPh sb="3" eb="5">
      <t>モウソウ</t>
    </rPh>
    <phoneticPr fontId="2"/>
  </si>
  <si>
    <t>暴言･暴力</t>
    <rPh sb="0" eb="2">
      <t>ボウゲン</t>
    </rPh>
    <rPh sb="3" eb="5">
      <t>ボウリョク</t>
    </rPh>
    <phoneticPr fontId="2"/>
  </si>
  <si>
    <t>麻痺の部位</t>
    <rPh sb="0" eb="2">
      <t>マヒ</t>
    </rPh>
    <rPh sb="3" eb="5">
      <t>ブイ</t>
    </rPh>
    <phoneticPr fontId="2"/>
  </si>
  <si>
    <t>睡眠障害(</t>
    <rPh sb="0" eb="2">
      <t>スイミン</t>
    </rPh>
    <rPh sb="2" eb="4">
      <t>ショウガイ</t>
    </rPh>
    <phoneticPr fontId="2"/>
  </si>
  <si>
    <t>起き上がれる</t>
    <rPh sb="0" eb="1">
      <t>お</t>
    </rPh>
    <rPh sb="2" eb="3">
      <t>あ</t>
    </rPh>
    <phoneticPr fontId="15" type="Hiragana" alignment="center"/>
  </si>
  <si>
    <t>立ち上がれる</t>
    <rPh sb="0" eb="1">
      <t>た</t>
    </rPh>
    <rPh sb="2" eb="3">
      <t>あ</t>
    </rPh>
    <phoneticPr fontId="15" type="Hiragana" alignment="center"/>
  </si>
  <si>
    <t>介助が必要</t>
    <rPh sb="0" eb="2">
      <t>かいじょ</t>
    </rPh>
    <rPh sb="3" eb="5">
      <t>ひつよう</t>
    </rPh>
    <phoneticPr fontId="15" type="Hiragana" alignment="center"/>
  </si>
  <si>
    <t>ほとんど不可</t>
    <rPh sb="4" eb="6">
      <t>フカ</t>
    </rPh>
    <phoneticPr fontId="2"/>
  </si>
  <si>
    <t>不可</t>
    <rPh sb="0" eb="2">
      <t>ふか</t>
    </rPh>
    <phoneticPr fontId="15" type="Hiragana" alignment="center"/>
  </si>
  <si>
    <t>可</t>
    <rPh sb="0" eb="1">
      <t>カ</t>
    </rPh>
    <phoneticPr fontId="2"/>
  </si>
  <si>
    <t>右下肢</t>
    <rPh sb="0" eb="1">
      <t>ミギ</t>
    </rPh>
    <rPh sb="1" eb="3">
      <t>カシ</t>
    </rPh>
    <phoneticPr fontId="2"/>
  </si>
  <si>
    <t>散剤</t>
    <rPh sb="0" eb="1">
      <t>チ</t>
    </rPh>
    <rPh sb="1" eb="2">
      <t>ザイ</t>
    </rPh>
    <phoneticPr fontId="2"/>
  </si>
  <si>
    <t>所属</t>
    <rPh sb="0" eb="2">
      <t>ショゾク</t>
    </rPh>
    <phoneticPr fontId="2"/>
  </si>
  <si>
    <t>平成23年4月版</t>
    <rPh sb="0" eb="2">
      <t>へいせい</t>
    </rPh>
    <rPh sb="4" eb="5">
      <t>ねん</t>
    </rPh>
    <rPh sb="6" eb="7">
      <t>がつ</t>
    </rPh>
    <rPh sb="7" eb="8">
      <t>ばん</t>
    </rPh>
    <phoneticPr fontId="15" type="Hiragana" alignment="center"/>
  </si>
  <si>
    <t>口腔</t>
    <rPh sb="0" eb="2">
      <t>こうくう</t>
    </rPh>
    <phoneticPr fontId="15" type="Hiragana" alignment="center"/>
  </si>
  <si>
    <t>排泄</t>
    <rPh sb="0" eb="2">
      <t>はいせつ</t>
    </rPh>
    <phoneticPr fontId="15" type="Hiragana" alignment="center"/>
  </si>
  <si>
    <r>
      <t>(11)</t>
    </r>
    <r>
      <rPr>
        <b/>
        <sz val="10"/>
        <rFont val="ＭＳ Ｐゴシック"/>
        <family val="3"/>
        <charset val="128"/>
      </rPr>
      <t>介護ｻｰﾋﾞｽ
　 利用状況</t>
    </r>
    <rPh sb="4" eb="6">
      <t>カイゴ</t>
    </rPh>
    <rPh sb="14" eb="16">
      <t>リヨウ</t>
    </rPh>
    <rPh sb="16" eb="18">
      <t>ジョウキョウ</t>
    </rPh>
    <phoneticPr fontId="2"/>
  </si>
  <si>
    <t>記入日</t>
    <rPh sb="0" eb="2">
      <t>キニュウ</t>
    </rPh>
    <rPh sb="2" eb="3">
      <t>ヒ</t>
    </rPh>
    <phoneticPr fontId="2"/>
  </si>
  <si>
    <t>麻痺の状況</t>
    <rPh sb="0" eb="2">
      <t>マヒ</t>
    </rPh>
    <rPh sb="3" eb="5">
      <t>ジョウキョウ</t>
    </rPh>
    <phoneticPr fontId="2"/>
  </si>
  <si>
    <t>褥瘡の有無</t>
    <phoneticPr fontId="2"/>
  </si>
  <si>
    <t>（部位）</t>
    <rPh sb="1" eb="3">
      <t>ブイ</t>
    </rPh>
    <phoneticPr fontId="2"/>
  </si>
  <si>
    <t>視力</t>
    <rPh sb="0" eb="2">
      <t>シリョク</t>
    </rPh>
    <phoneticPr fontId="2"/>
  </si>
  <si>
    <t>皮膚疾患</t>
    <rPh sb="0" eb="2">
      <t>ヒフ</t>
    </rPh>
    <rPh sb="2" eb="4">
      <t>シッカン</t>
    </rPh>
    <phoneticPr fontId="2"/>
  </si>
  <si>
    <t>（眼鏡）</t>
    <rPh sb="1" eb="3">
      <t>ガンキョウ</t>
    </rPh>
    <phoneticPr fontId="2"/>
  </si>
  <si>
    <t>聴力</t>
    <rPh sb="0" eb="2">
      <t>チョウリョク</t>
    </rPh>
    <phoneticPr fontId="2"/>
  </si>
  <si>
    <t>（補聴器）</t>
    <rPh sb="1" eb="4">
      <t>ホチョウキ</t>
    </rPh>
    <phoneticPr fontId="2"/>
  </si>
  <si>
    <t>意思の伝達</t>
    <rPh sb="0" eb="2">
      <t>イシ</t>
    </rPh>
    <rPh sb="3" eb="5">
      <t>デンタツ</t>
    </rPh>
    <phoneticPr fontId="2"/>
  </si>
  <si>
    <t>認知症症状</t>
    <rPh sb="0" eb="2">
      <t>ニンチ</t>
    </rPh>
    <rPh sb="2" eb="3">
      <t>ショウ</t>
    </rPh>
    <rPh sb="3" eb="5">
      <t>ショウジョウ</t>
    </rPh>
    <phoneticPr fontId="2"/>
  </si>
  <si>
    <t>睡眠の状態</t>
    <rPh sb="0" eb="2">
      <t>スイミン</t>
    </rPh>
    <rPh sb="3" eb="5">
      <t>ジョウタイ</t>
    </rPh>
    <phoneticPr fontId="2"/>
  </si>
  <si>
    <t>（眠剤）</t>
    <rPh sb="1" eb="2">
      <t>ネム</t>
    </rPh>
    <rPh sb="2" eb="3">
      <t>ザイ</t>
    </rPh>
    <phoneticPr fontId="2"/>
  </si>
  <si>
    <t>起居動作</t>
    <rPh sb="0" eb="1">
      <t>お</t>
    </rPh>
    <rPh sb="1" eb="2">
      <t>い</t>
    </rPh>
    <rPh sb="2" eb="4">
      <t>どうさ</t>
    </rPh>
    <phoneticPr fontId="15" type="Hiragana" alignment="center"/>
  </si>
  <si>
    <t>移動</t>
    <rPh sb="0" eb="2">
      <t>イドウ</t>
    </rPh>
    <phoneticPr fontId="2"/>
  </si>
  <si>
    <t>摂取方法</t>
    <rPh sb="0" eb="2">
      <t>セッシュ</t>
    </rPh>
    <rPh sb="2" eb="4">
      <t>ホウホウ</t>
    </rPh>
    <phoneticPr fontId="2"/>
  </si>
  <si>
    <t>食形態</t>
    <rPh sb="0" eb="1">
      <t>ショク</t>
    </rPh>
    <rPh sb="1" eb="3">
      <t>ケイタイ</t>
    </rPh>
    <phoneticPr fontId="2"/>
  </si>
  <si>
    <t>食動作</t>
    <rPh sb="0" eb="1">
      <t>ショク</t>
    </rPh>
    <rPh sb="1" eb="3">
      <t>ドウサ</t>
    </rPh>
    <phoneticPr fontId="2"/>
  </si>
  <si>
    <t>食事制限</t>
    <rPh sb="0" eb="2">
      <t>ショクジ</t>
    </rPh>
    <rPh sb="2" eb="4">
      <t>セイゲン</t>
    </rPh>
    <phoneticPr fontId="2"/>
  </si>
  <si>
    <t>口腔環境</t>
    <rPh sb="0" eb="2">
      <t>コウクウ</t>
    </rPh>
    <rPh sb="2" eb="4">
      <t>カンキョウ</t>
    </rPh>
    <phoneticPr fontId="2"/>
  </si>
  <si>
    <t>義歯使用</t>
    <rPh sb="0" eb="2">
      <t>ぎし</t>
    </rPh>
    <rPh sb="2" eb="4">
      <t>しよう</t>
    </rPh>
    <phoneticPr fontId="15" type="Hiragana" alignment="center"/>
  </si>
  <si>
    <t>口腔ケア</t>
    <rPh sb="0" eb="2">
      <t>コウクウ</t>
    </rPh>
    <phoneticPr fontId="2"/>
  </si>
  <si>
    <t>（方法）</t>
    <rPh sb="1" eb="3">
      <t>ホウホウ</t>
    </rPh>
    <phoneticPr fontId="2"/>
  </si>
  <si>
    <t>（排尿能力）</t>
    <rPh sb="1" eb="3">
      <t>はいにょう</t>
    </rPh>
    <rPh sb="3" eb="5">
      <t>のうりょく</t>
    </rPh>
    <phoneticPr fontId="15" type="Hiragana" alignment="center"/>
  </si>
  <si>
    <t>衣服の着脱</t>
    <rPh sb="0" eb="2">
      <t>イフク</t>
    </rPh>
    <rPh sb="3" eb="5">
      <t>チャクダツ</t>
    </rPh>
    <phoneticPr fontId="2"/>
  </si>
  <si>
    <t>服薬管理</t>
    <rPh sb="0" eb="2">
      <t>フクヤク</t>
    </rPh>
    <rPh sb="2" eb="4">
      <t>カンリ</t>
    </rPh>
    <phoneticPr fontId="2"/>
  </si>
  <si>
    <t>薬の形状</t>
    <rPh sb="0" eb="1">
      <t>クスリ</t>
    </rPh>
    <rPh sb="2" eb="4">
      <t>ケイジョウ</t>
    </rPh>
    <phoneticPr fontId="2"/>
  </si>
  <si>
    <t>（無し）</t>
    <rPh sb="1" eb="2">
      <t>ナ</t>
    </rPh>
    <phoneticPr fontId="2"/>
  </si>
  <si>
    <t>嚥下障害食</t>
    <rPh sb="0" eb="2">
      <t>エンゲ</t>
    </rPh>
    <rPh sb="2" eb="4">
      <t>ショウガイ</t>
    </rPh>
    <rPh sb="4" eb="5">
      <t>ショク</t>
    </rPh>
    <phoneticPr fontId="2"/>
  </si>
  <si>
    <t>（留置カテーテル）</t>
    <rPh sb="1" eb="3">
      <t>リュウチ</t>
    </rPh>
    <phoneticPr fontId="2"/>
  </si>
  <si>
    <t>要介護度</t>
    <rPh sb="0" eb="3">
      <t>ヨウカイゴ</t>
    </rPh>
    <rPh sb="3" eb="4">
      <t>ド</t>
    </rPh>
    <phoneticPr fontId="2"/>
  </si>
  <si>
    <t>記入者</t>
    <rPh sb="0" eb="3">
      <t>キニュウシャ</t>
    </rPh>
    <phoneticPr fontId="2"/>
  </si>
  <si>
    <t>氏名</t>
    <rPh sb="0" eb="2">
      <t>シメイ</t>
    </rPh>
    <phoneticPr fontId="2"/>
  </si>
  <si>
    <t>要介護5</t>
    <rPh sb="0" eb="3">
      <t>ようかいご</t>
    </rPh>
    <phoneticPr fontId="15" type="Hiragana" alignment="center"/>
  </si>
  <si>
    <t>要介護2</t>
    <rPh sb="0" eb="3">
      <t>ようかいご</t>
    </rPh>
    <phoneticPr fontId="15" type="Hiragana" alignment="center"/>
  </si>
  <si>
    <t>J</t>
  </si>
  <si>
    <t>A</t>
  </si>
  <si>
    <t>B</t>
  </si>
  <si>
    <t>C</t>
  </si>
  <si>
    <t>Ⅰ</t>
  </si>
  <si>
    <t>Ⅱ</t>
  </si>
  <si>
    <t>Ⅱa</t>
  </si>
  <si>
    <t>Ⅱb</t>
  </si>
  <si>
    <t>Ⅲ</t>
  </si>
  <si>
    <t>Ⅲa</t>
  </si>
  <si>
    <t>Ⅲb</t>
  </si>
  <si>
    <t>Ⅳ</t>
  </si>
  <si>
    <t>Ⅴ</t>
  </si>
  <si>
    <t>M</t>
  </si>
  <si>
    <t>地域生活期</t>
    <rPh sb="0" eb="2">
      <t>ちいき</t>
    </rPh>
    <rPh sb="2" eb="4">
      <t>せいかつ</t>
    </rPh>
    <rPh sb="4" eb="5">
      <t>き</t>
    </rPh>
    <phoneticPr fontId="15" type="Hiragana" alignment="center"/>
  </si>
  <si>
    <t>入院時</t>
    <rPh sb="0" eb="2">
      <t>にゅういん</t>
    </rPh>
    <rPh sb="2" eb="3">
      <t>じ</t>
    </rPh>
    <phoneticPr fontId="15" type="Hiragana" alignment="center"/>
  </si>
  <si>
    <t>退院時</t>
    <rPh sb="0" eb="2">
      <t>たいいん</t>
    </rPh>
    <rPh sb="2" eb="3">
      <t>じ</t>
    </rPh>
    <phoneticPr fontId="15" type="Hiragana" alignment="center"/>
  </si>
  <si>
    <t>要支援1</t>
    <rPh sb="0" eb="3">
      <t>ようしえん</t>
    </rPh>
    <phoneticPr fontId="15" type="Hiragana" alignment="center"/>
  </si>
  <si>
    <t>要支援2</t>
    <rPh sb="0" eb="3">
      <t>ようしえん</t>
    </rPh>
    <phoneticPr fontId="15" type="Hiragana" alignment="center"/>
  </si>
  <si>
    <t>要介護1</t>
    <rPh sb="0" eb="3">
      <t>ようかいご</t>
    </rPh>
    <phoneticPr fontId="15" type="Hiragana" alignment="center"/>
  </si>
  <si>
    <t>要介護4</t>
    <rPh sb="0" eb="3">
      <t>ようかいご</t>
    </rPh>
    <phoneticPr fontId="15" type="Hiragana" alignment="center"/>
  </si>
  <si>
    <t>要介護3</t>
    <rPh sb="0" eb="3">
      <t>ようかいご</t>
    </rPh>
    <phoneticPr fontId="15" type="Hiragana" alignment="center"/>
  </si>
  <si>
    <t>左上肢、</t>
    <rPh sb="0" eb="1">
      <t>ヒダリ</t>
    </rPh>
    <rPh sb="1" eb="2">
      <t>ウエ</t>
    </rPh>
    <rPh sb="2" eb="3">
      <t>アシ</t>
    </rPh>
    <phoneticPr fontId="2"/>
  </si>
  <si>
    <t>左下肢、</t>
    <rPh sb="0" eb="1">
      <t>ヒダリ</t>
    </rPh>
    <rPh sb="1" eb="2">
      <t>シタ</t>
    </rPh>
    <rPh sb="2" eb="3">
      <t>アシ</t>
    </rPh>
    <phoneticPr fontId="2"/>
  </si>
  <si>
    <t>右上肢、</t>
    <rPh sb="0" eb="1">
      <t>ミギ</t>
    </rPh>
    <rPh sb="1" eb="2">
      <t>ウエ</t>
    </rPh>
    <rPh sb="2" eb="3">
      <t>アシ</t>
    </rPh>
    <phoneticPr fontId="2"/>
  </si>
  <si>
    <t>右下肢、</t>
    <rPh sb="0" eb="1">
      <t>ミギ</t>
    </rPh>
    <rPh sb="1" eb="2">
      <t>シタ</t>
    </rPh>
    <rPh sb="2" eb="3">
      <t>アシ</t>
    </rPh>
    <phoneticPr fontId="2"/>
  </si>
  <si>
    <t>褥瘡の部位</t>
    <rPh sb="3" eb="5">
      <t>ブイ</t>
    </rPh>
    <phoneticPr fontId="2"/>
  </si>
  <si>
    <t>状況</t>
    <rPh sb="0" eb="2">
      <t>ジョウキョウ</t>
    </rPh>
    <phoneticPr fontId="2"/>
  </si>
  <si>
    <t>新聞等の字が見える</t>
    <phoneticPr fontId="2"/>
  </si>
  <si>
    <t>目の前の物が見える</t>
    <phoneticPr fontId="2"/>
  </si>
  <si>
    <t>ほとんど見えない</t>
    <phoneticPr fontId="2"/>
  </si>
  <si>
    <t>判断不能</t>
    <phoneticPr fontId="2"/>
  </si>
  <si>
    <t>眼鏡</t>
    <rPh sb="0" eb="2">
      <t>ガンキョウ</t>
    </rPh>
    <phoneticPr fontId="2"/>
  </si>
  <si>
    <t>日常生活に支障なし</t>
    <phoneticPr fontId="2"/>
  </si>
  <si>
    <t>大声なら聞こえる</t>
    <phoneticPr fontId="2"/>
  </si>
  <si>
    <t>ほとんど聞こえない</t>
    <phoneticPr fontId="2"/>
  </si>
  <si>
    <t>補聴器</t>
    <rPh sb="0" eb="3">
      <t>ホチョウキ</t>
    </rPh>
    <phoneticPr fontId="2"/>
  </si>
  <si>
    <t>補聴器</t>
    <phoneticPr fontId="2"/>
  </si>
  <si>
    <t>不可</t>
    <rPh sb="0" eb="2">
      <t>フカ</t>
    </rPh>
    <phoneticPr fontId="2"/>
  </si>
  <si>
    <t>失語症</t>
    <rPh sb="0" eb="2">
      <t>シツゴ</t>
    </rPh>
    <rPh sb="2" eb="3">
      <t>ショウ</t>
    </rPh>
    <phoneticPr fontId="2"/>
  </si>
  <si>
    <t>記憶障害、</t>
    <rPh sb="0" eb="2">
      <t>キオク</t>
    </rPh>
    <rPh sb="2" eb="4">
      <t>ショウガイ</t>
    </rPh>
    <phoneticPr fontId="2"/>
  </si>
  <si>
    <t>幻覚・妄想、</t>
    <rPh sb="0" eb="2">
      <t>ゲンカク</t>
    </rPh>
    <rPh sb="3" eb="5">
      <t>モウソウ</t>
    </rPh>
    <phoneticPr fontId="2"/>
  </si>
  <si>
    <t>昼夜逆転、</t>
    <rPh sb="0" eb="2">
      <t>チュウヤ</t>
    </rPh>
    <rPh sb="2" eb="4">
      <t>ギャクテン</t>
    </rPh>
    <phoneticPr fontId="2"/>
  </si>
  <si>
    <t>介護への抵抗、</t>
    <rPh sb="0" eb="2">
      <t>カイゴ</t>
    </rPh>
    <rPh sb="4" eb="6">
      <t>テイコウ</t>
    </rPh>
    <phoneticPr fontId="2"/>
  </si>
  <si>
    <t>抑うつ・不安、</t>
    <rPh sb="0" eb="1">
      <t>ヨク</t>
    </rPh>
    <rPh sb="4" eb="6">
      <t>フアン</t>
    </rPh>
    <phoneticPr fontId="2"/>
  </si>
  <si>
    <t>暴言・暴力、</t>
    <rPh sb="0" eb="2">
      <t>ボウゲン</t>
    </rPh>
    <rPh sb="3" eb="5">
      <t>ボウリョク</t>
    </rPh>
    <phoneticPr fontId="2"/>
  </si>
  <si>
    <t>不潔行為、</t>
    <rPh sb="0" eb="2">
      <t>フケツ</t>
    </rPh>
    <rPh sb="2" eb="4">
      <t>コウイ</t>
    </rPh>
    <phoneticPr fontId="2"/>
  </si>
  <si>
    <t>徘徊、</t>
    <rPh sb="0" eb="2">
      <t>ハイカイ</t>
    </rPh>
    <phoneticPr fontId="2"/>
  </si>
  <si>
    <t>睡眠</t>
    <rPh sb="0" eb="2">
      <t>スイミン</t>
    </rPh>
    <phoneticPr fontId="2"/>
  </si>
  <si>
    <t>良眠</t>
    <rPh sb="0" eb="1">
      <t>リョウ</t>
    </rPh>
    <rPh sb="1" eb="2">
      <t>ネム</t>
    </rPh>
    <phoneticPr fontId="2"/>
  </si>
  <si>
    <t>睡眠障害</t>
    <rPh sb="0" eb="2">
      <t>スイミン</t>
    </rPh>
    <rPh sb="2" eb="4">
      <t>ショウガイ</t>
    </rPh>
    <phoneticPr fontId="2"/>
  </si>
  <si>
    <t>眠剤</t>
    <rPh sb="0" eb="1">
      <t>ネム</t>
    </rPh>
    <rPh sb="1" eb="2">
      <t>ザイ</t>
    </rPh>
    <phoneticPr fontId="2"/>
  </si>
  <si>
    <t>（毎晩使用）</t>
    <rPh sb="1" eb="3">
      <t>マイバン</t>
    </rPh>
    <rPh sb="3" eb="5">
      <t>シヨウ</t>
    </rPh>
    <phoneticPr fontId="2"/>
  </si>
  <si>
    <t>起居動作</t>
    <rPh sb="0" eb="2">
      <t>キキョ</t>
    </rPh>
    <rPh sb="2" eb="4">
      <t>ドウサ</t>
    </rPh>
    <phoneticPr fontId="2"/>
  </si>
  <si>
    <t>寝たきり</t>
    <rPh sb="0" eb="1">
      <t>ネ</t>
    </rPh>
    <phoneticPr fontId="2"/>
  </si>
  <si>
    <t>自力で立ち上がれる</t>
    <rPh sb="0" eb="2">
      <t>ジリキ</t>
    </rPh>
    <rPh sb="3" eb="4">
      <t>タ</t>
    </rPh>
    <rPh sb="5" eb="6">
      <t>ア</t>
    </rPh>
    <phoneticPr fontId="2"/>
  </si>
  <si>
    <t>自力で起き上がれる、</t>
    <rPh sb="0" eb="2">
      <t>ジリキ</t>
    </rPh>
    <rPh sb="3" eb="4">
      <t>オ</t>
    </rPh>
    <rPh sb="5" eb="6">
      <t>ア</t>
    </rPh>
    <phoneticPr fontId="2"/>
  </si>
  <si>
    <t>介助があれば起き上がれる、</t>
    <rPh sb="0" eb="2">
      <t>カイジョ</t>
    </rPh>
    <rPh sb="6" eb="7">
      <t>オ</t>
    </rPh>
    <rPh sb="8" eb="9">
      <t>ア</t>
    </rPh>
    <phoneticPr fontId="2"/>
  </si>
  <si>
    <t>介助があれば立ち上がれる</t>
    <rPh sb="0" eb="2">
      <t>カイジョ</t>
    </rPh>
    <rPh sb="6" eb="7">
      <t>タ</t>
    </rPh>
    <rPh sb="8" eb="9">
      <t>ア</t>
    </rPh>
    <phoneticPr fontId="2"/>
  </si>
  <si>
    <t>車椅子</t>
    <rPh sb="0" eb="3">
      <t>クルマイス</t>
    </rPh>
    <phoneticPr fontId="2"/>
  </si>
  <si>
    <t>経管</t>
    <rPh sb="0" eb="1">
      <t>ヘ</t>
    </rPh>
    <rPh sb="1" eb="2">
      <t>クダ</t>
    </rPh>
    <phoneticPr fontId="2"/>
  </si>
  <si>
    <t>方法</t>
    <rPh sb="0" eb="2">
      <t>ホウホウ</t>
    </rPh>
    <phoneticPr fontId="2"/>
  </si>
  <si>
    <t>内容</t>
    <rPh sb="0" eb="2">
      <t>ナイヨウ</t>
    </rPh>
    <phoneticPr fontId="2"/>
  </si>
  <si>
    <t>量</t>
    <rPh sb="0" eb="1">
      <t>リョウ</t>
    </rPh>
    <phoneticPr fontId="2"/>
  </si>
  <si>
    <t>所要時間</t>
    <rPh sb="0" eb="2">
      <t>ショヨウ</t>
    </rPh>
    <rPh sb="2" eb="4">
      <t>ジカン</t>
    </rPh>
    <phoneticPr fontId="2"/>
  </si>
  <si>
    <t>普通</t>
    <rPh sb="0" eb="2">
      <t>フツウ</t>
    </rPh>
    <phoneticPr fontId="2"/>
  </si>
  <si>
    <t>ミキサー食</t>
    <rPh sb="4" eb="5">
      <t>ショク</t>
    </rPh>
    <phoneticPr fontId="2"/>
  </si>
  <si>
    <t>刻み食</t>
    <rPh sb="0" eb="1">
      <t>キザ</t>
    </rPh>
    <rPh sb="2" eb="3">
      <t>ショク</t>
    </rPh>
    <phoneticPr fontId="2"/>
  </si>
  <si>
    <t>水分トロミ</t>
    <rPh sb="0" eb="2">
      <t>スイブン</t>
    </rPh>
    <phoneticPr fontId="2"/>
  </si>
  <si>
    <r>
      <t>経管</t>
    </r>
    <r>
      <rPr>
        <sz val="9"/>
        <rFont val="ＭＳ Ｐゴシック"/>
        <family val="3"/>
        <charset val="128"/>
      </rPr>
      <t>(方法:</t>
    </r>
    <rPh sb="0" eb="1">
      <t>キョウ</t>
    </rPh>
    <rPh sb="1" eb="2">
      <t>カン</t>
    </rPh>
    <phoneticPr fontId="2"/>
  </si>
  <si>
    <t>（失語症）</t>
    <rPh sb="1" eb="3">
      <t>シツゴ</t>
    </rPh>
    <rPh sb="3" eb="4">
      <t>ショウ</t>
    </rPh>
    <phoneticPr fontId="2"/>
  </si>
  <si>
    <t>（有り）</t>
    <rPh sb="1" eb="2">
      <t>ア</t>
    </rPh>
    <phoneticPr fontId="2"/>
  </si>
  <si>
    <t>（不明）</t>
    <rPh sb="1" eb="3">
      <t>フメイ</t>
    </rPh>
    <phoneticPr fontId="2"/>
  </si>
  <si>
    <t>（記入時の状況）</t>
    <rPh sb="1" eb="3">
      <t>キニュウ</t>
    </rPh>
    <rPh sb="3" eb="4">
      <t>ジ</t>
    </rPh>
    <rPh sb="5" eb="7">
      <t>ジョウキョウ</t>
    </rPh>
    <phoneticPr fontId="2"/>
  </si>
  <si>
    <t>褥瘡の有無</t>
    <phoneticPr fontId="2"/>
  </si>
  <si>
    <t>排尿介助</t>
    <phoneticPr fontId="2"/>
  </si>
  <si>
    <t>排便介助</t>
    <phoneticPr fontId="2"/>
  </si>
  <si>
    <t>（Pトイレ）</t>
    <phoneticPr fontId="2"/>
  </si>
  <si>
    <t>（オムツ）</t>
    <phoneticPr fontId="2"/>
  </si>
  <si>
    <t>介護上、特に注意すべき点等</t>
    <phoneticPr fontId="2"/>
  </si>
  <si>
    <t>介護・看取りに関する本人・家族の意向等</t>
    <phoneticPr fontId="2"/>
  </si>
  <si>
    <t>義歯使用</t>
    <rPh sb="0" eb="2">
      <t>ギシ</t>
    </rPh>
    <rPh sb="2" eb="4">
      <t>シヨウ</t>
    </rPh>
    <phoneticPr fontId="2"/>
  </si>
  <si>
    <t>排尿介助</t>
    <rPh sb="0" eb="2">
      <t>ハイニョウ</t>
    </rPh>
    <rPh sb="2" eb="4">
      <t>カイジョ</t>
    </rPh>
    <phoneticPr fontId="2"/>
  </si>
  <si>
    <t>排尿能力</t>
    <rPh sb="0" eb="2">
      <t>ハイニョウ</t>
    </rPh>
    <rPh sb="2" eb="4">
      <t>ノウリョク</t>
    </rPh>
    <phoneticPr fontId="2"/>
  </si>
  <si>
    <t>排便介助</t>
    <rPh sb="0" eb="2">
      <t>ハイベン</t>
    </rPh>
    <rPh sb="2" eb="4">
      <t>カイジョ</t>
    </rPh>
    <phoneticPr fontId="2"/>
  </si>
  <si>
    <t>Pトイレ</t>
    <phoneticPr fontId="2"/>
  </si>
  <si>
    <t>オムツ</t>
    <phoneticPr fontId="2"/>
  </si>
  <si>
    <t>（歯ブラシ）</t>
    <rPh sb="1" eb="2">
      <t>ハ</t>
    </rPh>
    <phoneticPr fontId="2"/>
  </si>
  <si>
    <t>（うがい）</t>
    <phoneticPr fontId="2"/>
  </si>
  <si>
    <t>（夜間のみ使用）</t>
    <rPh sb="1" eb="3">
      <t>ヤカン</t>
    </rPh>
    <rPh sb="5" eb="7">
      <t>シヨウ</t>
    </rPh>
    <phoneticPr fontId="2"/>
  </si>
  <si>
    <t>（常時使用）</t>
    <rPh sb="1" eb="3">
      <t>ジョウジ</t>
    </rPh>
    <rPh sb="3" eb="5">
      <t>シヨウ</t>
    </rPh>
    <phoneticPr fontId="2"/>
  </si>
  <si>
    <t>錠剤、</t>
    <rPh sb="0" eb="2">
      <t>ジョウザイ</t>
    </rPh>
    <phoneticPr fontId="2"/>
  </si>
  <si>
    <t>散剤、</t>
    <rPh sb="0" eb="1">
      <t>チ</t>
    </rPh>
    <rPh sb="1" eb="2">
      <t>ザイ</t>
    </rPh>
    <phoneticPr fontId="2"/>
  </si>
  <si>
    <t>液剤、</t>
    <rPh sb="0" eb="2">
      <t>エキザイ</t>
    </rPh>
    <phoneticPr fontId="2"/>
  </si>
  <si>
    <t>（自排尿）</t>
    <rPh sb="1" eb="2">
      <t>ジ</t>
    </rPh>
    <rPh sb="2" eb="4">
      <t>ハイニョウ</t>
    </rPh>
    <phoneticPr fontId="2"/>
  </si>
  <si>
    <t>　(</t>
    <phoneticPr fontId="2"/>
  </si>
  <si>
    <t>（間欠導尿）</t>
    <rPh sb="1" eb="3">
      <t>カンケツ</t>
    </rPh>
    <rPh sb="3" eb="4">
      <t>ドウ</t>
    </rPh>
    <rPh sb="4" eb="5">
      <t>ニョウ</t>
    </rPh>
    <phoneticPr fontId="2"/>
  </si>
  <si>
    <t>身障(</t>
    <phoneticPr fontId="15" type="Hiragana" alignment="center"/>
  </si>
  <si>
    <t>)</t>
    <phoneticPr fontId="15" type="Hiragana" alignment="center"/>
  </si>
  <si>
    <t>療育</t>
    <phoneticPr fontId="15" type="Hiragana" alignment="center"/>
  </si>
  <si>
    <t>精神(</t>
    <phoneticPr fontId="15" type="Hiragana" alignment="center"/>
  </si>
  <si>
    <t>級)</t>
    <phoneticPr fontId="15" type="Hiragana" alignment="center"/>
  </si>
  <si>
    <t>)</t>
    <phoneticPr fontId="15" type="Hiragana" alignment="center"/>
  </si>
  <si>
    <t>～</t>
    <phoneticPr fontId="15" type="Hiragana" alignment="center"/>
  </si>
  <si>
    <t>ショート(</t>
    <phoneticPr fontId="2"/>
  </si>
  <si>
    <t>)</t>
    <phoneticPr fontId="2"/>
  </si>
  <si>
    <t>)</t>
    <phoneticPr fontId="2"/>
  </si>
  <si>
    <t>)</t>
    <phoneticPr fontId="2"/>
  </si>
  <si>
    <t>(</t>
    <phoneticPr fontId="2"/>
  </si>
  <si>
    <t>)</t>
    <phoneticPr fontId="2"/>
  </si>
  <si>
    <t>)</t>
    <phoneticPr fontId="2"/>
  </si>
  <si>
    <t>普通</t>
    <phoneticPr fontId="2"/>
  </si>
  <si>
    <t>刻み</t>
    <phoneticPr fontId="2"/>
  </si>
  <si>
    <t>嚥下障害食</t>
    <phoneticPr fontId="2"/>
  </si>
  <si>
    <t>ミキサー</t>
    <phoneticPr fontId="2"/>
  </si>
  <si>
    <t>うがい</t>
    <phoneticPr fontId="2"/>
  </si>
  <si>
    <t>自立</t>
    <phoneticPr fontId="2"/>
  </si>
  <si>
    <t>見守り</t>
    <phoneticPr fontId="2"/>
  </si>
  <si>
    <t>一部介助</t>
    <phoneticPr fontId="2"/>
  </si>
  <si>
    <t>全介助</t>
    <phoneticPr fontId="2"/>
  </si>
  <si>
    <t>Eﾒｰﾙ</t>
    <phoneticPr fontId="2"/>
  </si>
  <si>
    <t>食事</t>
    <rPh sb="0" eb="2">
      <t>ショクジ</t>
    </rPh>
    <phoneticPr fontId="2"/>
  </si>
  <si>
    <t>口腔</t>
    <rPh sb="0" eb="2">
      <t>コウクウ</t>
    </rPh>
    <phoneticPr fontId="2"/>
  </si>
  <si>
    <t>排泄</t>
    <rPh sb="0" eb="2">
      <t>ハイセツ</t>
    </rPh>
    <phoneticPr fontId="2"/>
  </si>
  <si>
    <t>利用者氏名</t>
    <rPh sb="0" eb="3">
      <t>リヨウシャ</t>
    </rPh>
    <rPh sb="3" eb="5">
      <t>シメイ</t>
    </rPh>
    <phoneticPr fontId="2"/>
  </si>
  <si>
    <t>無し</t>
    <rPh sb="0" eb="1">
      <t>な</t>
    </rPh>
    <phoneticPr fontId="15" type="Hiragana" alignment="center"/>
  </si>
  <si>
    <t>眠りが浅い</t>
    <rPh sb="0" eb="1">
      <t>ねむ</t>
    </rPh>
    <rPh sb="3" eb="4">
      <t>あさ</t>
    </rPh>
    <phoneticPr fontId="15" type="Hiragana" alignment="center"/>
  </si>
  <si>
    <t>作業用テーブル</t>
    <rPh sb="0" eb="2">
      <t>サギョウ</t>
    </rPh>
    <rPh sb="2" eb="3">
      <t>ヨウ</t>
    </rPh>
    <phoneticPr fontId="2"/>
  </si>
  <si>
    <t>未申請</t>
    <rPh sb="0" eb="3">
      <t>みしんせい</t>
    </rPh>
    <phoneticPr fontId="15" type="Hiragana" alignment="center"/>
  </si>
  <si>
    <t>申請中</t>
    <rPh sb="0" eb="3">
      <t>しんせいちゅう</t>
    </rPh>
    <phoneticPr fontId="15" type="Hiragana" alignment="center"/>
  </si>
  <si>
    <t>戸建</t>
    <rPh sb="0" eb="2">
      <t>コダテダ</t>
    </rPh>
    <phoneticPr fontId="2"/>
  </si>
  <si>
    <t>階)</t>
    <rPh sb="0" eb="1">
      <t>かい</t>
    </rPh>
    <phoneticPr fontId="15" type="Hiragana" alignment="center"/>
  </si>
  <si>
    <t>無し)</t>
    <rPh sb="0" eb="1">
      <t>ナ</t>
    </rPh>
    <phoneticPr fontId="2"/>
  </si>
  <si>
    <t>時々可</t>
    <rPh sb="0" eb="2">
      <t>トキドキ</t>
    </rPh>
    <rPh sb="2" eb="3">
      <t>カ</t>
    </rPh>
    <phoneticPr fontId="2"/>
  </si>
  <si>
    <t>時々</t>
    <rPh sb="0" eb="2">
      <t>トキドキ</t>
    </rPh>
    <phoneticPr fontId="2"/>
  </si>
  <si>
    <t>大声なら何とか聞こえる</t>
    <rPh sb="0" eb="2">
      <t>オオゴエ</t>
    </rPh>
    <rPh sb="4" eb="5">
      <t>ナン</t>
    </rPh>
    <rPh sb="7" eb="8">
      <t>キ</t>
    </rPh>
    <phoneticPr fontId="2"/>
  </si>
  <si>
    <t>&lt;&lt;最新情報&gt;&gt;</t>
    <rPh sb="2" eb="4">
      <t>サイシン</t>
    </rPh>
    <rPh sb="4" eb="6">
      <t>ジョウホウ</t>
    </rPh>
    <phoneticPr fontId="2"/>
  </si>
  <si>
    <t>&lt;前々回情報&gt;</t>
    <rPh sb="1" eb="4">
      <t>ゼンゼンカイ</t>
    </rPh>
    <rPh sb="4" eb="6">
      <t>ジョウホウ</t>
    </rPh>
    <phoneticPr fontId="2"/>
  </si>
  <si>
    <t>（時々使用）</t>
    <rPh sb="1" eb="3">
      <t>トキドキ</t>
    </rPh>
    <rPh sb="3" eb="5">
      <t>シヨウ</t>
    </rPh>
    <phoneticPr fontId="2"/>
  </si>
  <si>
    <t>千葉県共用脳卒中地域医療連携パスとの関係</t>
    <rPh sb="0" eb="3">
      <t>ちばけん</t>
    </rPh>
    <rPh sb="3" eb="5">
      <t>きょうよう</t>
    </rPh>
    <rPh sb="5" eb="8">
      <t>のうそっちゅう</t>
    </rPh>
    <rPh sb="8" eb="10">
      <t>ちいき</t>
    </rPh>
    <rPh sb="10" eb="12">
      <t>いりょう</t>
    </rPh>
    <rPh sb="12" eb="14">
      <t>れんけい</t>
    </rPh>
    <rPh sb="18" eb="20">
      <t>かんけい</t>
    </rPh>
    <phoneticPr fontId="15" type="Hiragana" alignment="center"/>
  </si>
  <si>
    <t>具体的内容</t>
    <rPh sb="0" eb="3">
      <t>グタイテキ</t>
    </rPh>
    <rPh sb="3" eb="5">
      <t>ナイヨウ</t>
    </rPh>
    <phoneticPr fontId="2"/>
  </si>
  <si>
    <t>FAX</t>
    <phoneticPr fontId="2"/>
  </si>
  <si>
    <t>E-maiｌ</t>
    <phoneticPr fontId="2"/>
  </si>
  <si>
    <t>障害高齢者日常生活自立度</t>
    <rPh sb="0" eb="2">
      <t>ショウガイ</t>
    </rPh>
    <rPh sb="2" eb="5">
      <t>コウレイシャ</t>
    </rPh>
    <rPh sb="5" eb="7">
      <t>ニチジョウ</t>
    </rPh>
    <rPh sb="7" eb="9">
      <t>セイカツ</t>
    </rPh>
    <rPh sb="9" eb="11">
      <t>ジリツ</t>
    </rPh>
    <rPh sb="11" eb="12">
      <t>ド</t>
    </rPh>
    <phoneticPr fontId="2"/>
  </si>
  <si>
    <t>認知症高齢者日常生活自立度</t>
    <rPh sb="0" eb="2">
      <t>ニンチ</t>
    </rPh>
    <rPh sb="2" eb="3">
      <t>ショウ</t>
    </rPh>
    <rPh sb="3" eb="6">
      <t>コウレイシャ</t>
    </rPh>
    <rPh sb="6" eb="8">
      <t>ニチジョウ</t>
    </rPh>
    <rPh sb="8" eb="10">
      <t>セイカツ</t>
    </rPh>
    <rPh sb="10" eb="12">
      <t>ジリツ</t>
    </rPh>
    <rPh sb="12" eb="13">
      <t>ド</t>
    </rPh>
    <phoneticPr fontId="2"/>
  </si>
  <si>
    <t>介護サービス利用状況</t>
    <rPh sb="0" eb="2">
      <t>カイゴ</t>
    </rPh>
    <rPh sb="6" eb="8">
      <t>リヨウ</t>
    </rPh>
    <rPh sb="8" eb="10">
      <t>ジョウキョウ</t>
    </rPh>
    <phoneticPr fontId="2"/>
  </si>
  <si>
    <r>
      <t xml:space="preserve">千葉県共用 脳卒中地域医療連携パス
診療経過表 【介護シート】
</t>
    </r>
    <r>
      <rPr>
        <b/>
        <sz val="9"/>
        <rFont val="ＭＳ Ｐゴシック"/>
        <family val="3"/>
        <charset val="128"/>
      </rPr>
      <t>（千葉県地域生活連携シート）</t>
    </r>
    <rPh sb="0" eb="3">
      <t>チバケン</t>
    </rPh>
    <rPh sb="3" eb="5">
      <t>キョウヨウ</t>
    </rPh>
    <rPh sb="6" eb="9">
      <t>ノウソッチュウ</t>
    </rPh>
    <rPh sb="9" eb="11">
      <t>チイキ</t>
    </rPh>
    <rPh sb="11" eb="13">
      <t>イリョウ</t>
    </rPh>
    <rPh sb="13" eb="15">
      <t>レンケイ</t>
    </rPh>
    <rPh sb="18" eb="20">
      <t>シンリョウ</t>
    </rPh>
    <rPh sb="20" eb="22">
      <t>ケイカ</t>
    </rPh>
    <rPh sb="22" eb="23">
      <t>ヒョウ</t>
    </rPh>
    <rPh sb="25" eb="27">
      <t>カイゴ</t>
    </rPh>
    <rPh sb="33" eb="36">
      <t>チバケン</t>
    </rPh>
    <rPh sb="36" eb="38">
      <t>チイキ</t>
    </rPh>
    <rPh sb="38" eb="40">
      <t>セイカツ</t>
    </rPh>
    <rPh sb="40" eb="42">
      <t>レンケイ</t>
    </rPh>
    <phoneticPr fontId="2"/>
  </si>
  <si>
    <t>&lt;前回情報&gt;</t>
    <phoneticPr fontId="2"/>
  </si>
  <si>
    <t>介護サービス</t>
    <rPh sb="0" eb="2">
      <t>カイゴ</t>
    </rPh>
    <phoneticPr fontId="2"/>
  </si>
  <si>
    <t>訪問介護</t>
    <rPh sb="0" eb="2">
      <t>ホウモン</t>
    </rPh>
    <rPh sb="2" eb="4">
      <t>カイゴ</t>
    </rPh>
    <phoneticPr fontId="2"/>
  </si>
  <si>
    <t>訪問看護</t>
    <rPh sb="0" eb="2">
      <t>ホウモン</t>
    </rPh>
    <rPh sb="2" eb="4">
      <t>カンゴ</t>
    </rPh>
    <phoneticPr fontId="2"/>
  </si>
  <si>
    <t>訪問入浴</t>
    <rPh sb="0" eb="2">
      <t>ホウモン</t>
    </rPh>
    <rPh sb="2" eb="4">
      <t>ニュウヨク</t>
    </rPh>
    <phoneticPr fontId="2"/>
  </si>
  <si>
    <t>通所介護</t>
    <rPh sb="0" eb="2">
      <t>ツウショ</t>
    </rPh>
    <rPh sb="2" eb="4">
      <t>カイゴ</t>
    </rPh>
    <phoneticPr fontId="2"/>
  </si>
  <si>
    <t>訪問リハビリ</t>
    <rPh sb="0" eb="2">
      <t>ホウモン</t>
    </rPh>
    <phoneticPr fontId="2"/>
  </si>
  <si>
    <t>通所リハビリ</t>
    <rPh sb="0" eb="2">
      <t>ツウショ</t>
    </rPh>
    <phoneticPr fontId="2"/>
  </si>
  <si>
    <t>ショートステイ</t>
    <phoneticPr fontId="2"/>
  </si>
  <si>
    <t>居宅療養管理指導</t>
    <rPh sb="0" eb="2">
      <t>キョタク</t>
    </rPh>
    <rPh sb="2" eb="4">
      <t>リョウヨウ</t>
    </rPh>
    <rPh sb="4" eb="6">
      <t>カンリ</t>
    </rPh>
    <rPh sb="6" eb="8">
      <t>シドウ</t>
    </rPh>
    <phoneticPr fontId="2"/>
  </si>
  <si>
    <t>福祉用具</t>
    <rPh sb="0" eb="2">
      <t>フクシ</t>
    </rPh>
    <rPh sb="2" eb="4">
      <t>ヨウグ</t>
    </rPh>
    <phoneticPr fontId="2"/>
  </si>
  <si>
    <t>）</t>
    <phoneticPr fontId="2"/>
  </si>
  <si>
    <t>（</t>
    <phoneticPr fontId="2"/>
  </si>
  <si>
    <t>（</t>
    <phoneticPr fontId="2"/>
  </si>
  <si>
    <t>ショートステイ</t>
  </si>
  <si>
    <t>居宅療養管理</t>
    <rPh sb="0" eb="2">
      <t>キョタク</t>
    </rPh>
    <rPh sb="2" eb="4">
      <t>リョウヨウ</t>
    </rPh>
    <rPh sb="4" eb="6">
      <t>カンリ</t>
    </rPh>
    <phoneticPr fontId="2"/>
  </si>
  <si>
    <t>回/週）</t>
    <rPh sb="0" eb="1">
      <t>カイ</t>
    </rPh>
    <rPh sb="2" eb="3">
      <t>シュウ</t>
    </rPh>
    <phoneticPr fontId="2"/>
  </si>
  <si>
    <t>日/月）</t>
    <rPh sb="0" eb="1">
      <t>ニチ</t>
    </rPh>
    <rPh sb="2" eb="3">
      <t>ツキ</t>
    </rPh>
    <phoneticPr fontId="2"/>
  </si>
  <si>
    <t>）</t>
    <phoneticPr fontId="2"/>
  </si>
  <si>
    <t/>
  </si>
  <si>
    <t>訪問ﾘﾊﾋﾞﾘ</t>
    <rPh sb="0" eb="2">
      <t>ホウモン</t>
    </rPh>
    <phoneticPr fontId="2"/>
  </si>
  <si>
    <t>通所ﾘﾊﾋﾞﾘ</t>
    <rPh sb="0" eb="2">
      <t>ツウショ</t>
    </rPh>
    <phoneticPr fontId="2"/>
  </si>
  <si>
    <t>ｼｮｰﾄｽﾃｲ</t>
    <phoneticPr fontId="2"/>
  </si>
  <si>
    <t>&lt;&lt;前々回情報&gt;&gt;</t>
    <phoneticPr fontId="2"/>
  </si>
  <si>
    <r>
      <t>(5)</t>
    </r>
    <r>
      <rPr>
        <b/>
        <sz val="10"/>
        <rFont val="ＭＳ Ｐゴシック"/>
        <family val="3"/>
        <charset val="128"/>
      </rPr>
      <t>生年・
性別等</t>
    </r>
    <rPh sb="3" eb="5">
      <t>セイネン</t>
    </rPh>
    <rPh sb="7" eb="9">
      <t>セイベツ</t>
    </rPh>
    <rPh sb="9" eb="10">
      <t>トウ</t>
    </rPh>
    <phoneticPr fontId="2"/>
  </si>
  <si>
    <t>アパート</t>
    <phoneticPr fontId="2"/>
  </si>
  <si>
    <t>マンション(</t>
    <phoneticPr fontId="2"/>
  </si>
  <si>
    <t>)</t>
    <phoneticPr fontId="15" type="Hiragana" alignment="center"/>
  </si>
  <si>
    <t>(エレベータ:</t>
    <phoneticPr fontId="2"/>
  </si>
  <si>
    <t>)</t>
    <phoneticPr fontId="15" type="Hiragana" alignment="center"/>
  </si>
  <si>
    <t>家族等との連絡体制</t>
    <phoneticPr fontId="15" type="Hiragana" alignment="center"/>
  </si>
  <si>
    <t>　利用者が入院した際、居宅介護支援事業所の介護支援専門員に対し、家族等から即時その旨の連絡がなされるよう、利用者及び家族等には日頃から本シートの趣旨を説明し、理解を得ておくことが必要です。</t>
    <phoneticPr fontId="15" type="Hiragana" alignment="center"/>
  </si>
  <si>
    <t>入院先の医療機関への送付について</t>
    <phoneticPr fontId="15" type="Hiragana" alignment="center"/>
  </si>
  <si>
    <r>
      <t>(18)</t>
    </r>
    <r>
      <rPr>
        <b/>
        <sz val="10"/>
        <rFont val="ＭＳ Ｐゴシック"/>
        <family val="3"/>
        <charset val="128"/>
      </rPr>
      <t>記入日</t>
    </r>
    <rPh sb="4" eb="6">
      <t>キニュウ</t>
    </rPh>
    <rPh sb="6" eb="7">
      <t>ヒ</t>
    </rPh>
    <phoneticPr fontId="2"/>
  </si>
  <si>
    <t>入院中</t>
    <rPh sb="0" eb="2">
      <t>にゅういん</t>
    </rPh>
    <rPh sb="2" eb="3">
      <t>ちゅう</t>
    </rPh>
    <phoneticPr fontId="15" type="Hiragana" alignment="center"/>
  </si>
  <si>
    <t>その他(</t>
    <rPh sb="2" eb="3">
      <t>た</t>
    </rPh>
    <phoneticPr fontId="15" type="Hiragana" alignment="center"/>
  </si>
  <si>
    <t>千葉県地域生活連携シート（参考様式）</t>
    <rPh sb="0" eb="3">
      <t>チバケン</t>
    </rPh>
    <rPh sb="3" eb="5">
      <t>チイキ</t>
    </rPh>
    <rPh sb="5" eb="7">
      <t>セイカツ</t>
    </rPh>
    <rPh sb="7" eb="9">
      <t>レンケイ</t>
    </rPh>
    <phoneticPr fontId="2"/>
  </si>
  <si>
    <r>
      <t>(17)</t>
    </r>
    <r>
      <rPr>
        <b/>
        <sz val="14"/>
        <rFont val="ＭＳ Ｐゴシック"/>
        <family val="3"/>
        <charset val="128"/>
      </rPr>
      <t>かかりつけ情報等</t>
    </r>
    <r>
      <rPr>
        <b/>
        <sz val="10"/>
        <rFont val="ＭＳ Ｐゴシック"/>
        <family val="3"/>
        <charset val="128"/>
      </rPr>
      <t xml:space="preserve"> (医師・歯科医師・訪問看護ステーション・薬局等)</t>
    </r>
    <rPh sb="9" eb="11">
      <t>ジョウホウ</t>
    </rPh>
    <rPh sb="11" eb="12">
      <t>トウ</t>
    </rPh>
    <rPh sb="14" eb="16">
      <t>イシ</t>
    </rPh>
    <rPh sb="17" eb="19">
      <t>シカ</t>
    </rPh>
    <rPh sb="19" eb="21">
      <t>イシ</t>
    </rPh>
    <rPh sb="22" eb="24">
      <t>ホウモン</t>
    </rPh>
    <rPh sb="24" eb="26">
      <t>カンゴ</t>
    </rPh>
    <rPh sb="33" eb="35">
      <t>ヤッキョク</t>
    </rPh>
    <rPh sb="35" eb="36">
      <t>トウ</t>
    </rPh>
    <phoneticPr fontId="2"/>
  </si>
  <si>
    <t>記入時の状況</t>
    <rPh sb="0" eb="2">
      <t>キニュウ</t>
    </rPh>
    <rPh sb="2" eb="3">
      <t>ジ</t>
    </rPh>
    <rPh sb="4" eb="6">
      <t>ジョウキョウ</t>
    </rPh>
    <phoneticPr fontId="2"/>
  </si>
  <si>
    <t>入院時</t>
    <rPh sb="0" eb="2">
      <t>ニュウイン</t>
    </rPh>
    <rPh sb="2" eb="3">
      <t>ジ</t>
    </rPh>
    <phoneticPr fontId="2"/>
  </si>
  <si>
    <t>入院中</t>
    <rPh sb="0" eb="2">
      <t>ニュウイン</t>
    </rPh>
    <rPh sb="2" eb="3">
      <t>チュウ</t>
    </rPh>
    <phoneticPr fontId="2"/>
  </si>
  <si>
    <t>退院時</t>
    <rPh sb="0" eb="2">
      <t>タイイン</t>
    </rPh>
    <rPh sb="2" eb="3">
      <t>ジ</t>
    </rPh>
    <phoneticPr fontId="2"/>
  </si>
  <si>
    <t>地域生活期</t>
    <rPh sb="0" eb="2">
      <t>チイキ</t>
    </rPh>
    <rPh sb="2" eb="4">
      <t>セイカツ</t>
    </rPh>
    <rPh sb="4" eb="5">
      <t>キ</t>
    </rPh>
    <phoneticPr fontId="2"/>
  </si>
  <si>
    <r>
      <t>(19)</t>
    </r>
    <r>
      <rPr>
        <b/>
        <sz val="10"/>
        <rFont val="ＭＳ Ｐゴシック"/>
        <family val="3"/>
        <charset val="128"/>
      </rPr>
      <t>麻痺の状況</t>
    </r>
    <rPh sb="4" eb="6">
      <t>マヒ</t>
    </rPh>
    <rPh sb="7" eb="9">
      <t>ジョウキョウ</t>
    </rPh>
    <phoneticPr fontId="2"/>
  </si>
  <si>
    <r>
      <t>(21)</t>
    </r>
    <r>
      <rPr>
        <b/>
        <sz val="10"/>
        <rFont val="ＭＳ Ｐゴシック"/>
        <family val="3"/>
        <charset val="128"/>
      </rPr>
      <t>皮膚疾患</t>
    </r>
    <rPh sb="4" eb="6">
      <t>ヒフ</t>
    </rPh>
    <rPh sb="6" eb="8">
      <t>シッカン</t>
    </rPh>
    <phoneticPr fontId="2"/>
  </si>
  <si>
    <r>
      <t>(22)</t>
    </r>
    <r>
      <rPr>
        <b/>
        <sz val="10"/>
        <rFont val="ＭＳ Ｐゴシック"/>
        <family val="3"/>
        <charset val="128"/>
      </rPr>
      <t>視力</t>
    </r>
    <rPh sb="4" eb="6">
      <t>シリョク</t>
    </rPh>
    <phoneticPr fontId="2"/>
  </si>
  <si>
    <r>
      <t>(23)</t>
    </r>
    <r>
      <rPr>
        <b/>
        <sz val="10"/>
        <rFont val="ＭＳ Ｐゴシック"/>
        <family val="3"/>
        <charset val="128"/>
      </rPr>
      <t>眼鏡</t>
    </r>
    <rPh sb="4" eb="6">
      <t>ガンキョウ</t>
    </rPh>
    <phoneticPr fontId="2"/>
  </si>
  <si>
    <r>
      <t>(24)</t>
    </r>
    <r>
      <rPr>
        <b/>
        <sz val="10"/>
        <rFont val="ＭＳ Ｐゴシック"/>
        <family val="3"/>
        <charset val="128"/>
      </rPr>
      <t>聴力</t>
    </r>
    <rPh sb="4" eb="6">
      <t>チョウリョク</t>
    </rPh>
    <phoneticPr fontId="2"/>
  </si>
  <si>
    <r>
      <t>(25)</t>
    </r>
    <r>
      <rPr>
        <b/>
        <sz val="10"/>
        <rFont val="ＭＳ Ｐゴシック"/>
        <family val="3"/>
        <charset val="128"/>
      </rPr>
      <t>補聴器</t>
    </r>
    <rPh sb="4" eb="7">
      <t>ホチョウキ</t>
    </rPh>
    <phoneticPr fontId="2"/>
  </si>
  <si>
    <r>
      <t>(26)</t>
    </r>
    <r>
      <rPr>
        <b/>
        <sz val="10"/>
        <rFont val="ＭＳ Ｐゴシック"/>
        <family val="3"/>
        <charset val="128"/>
      </rPr>
      <t>意思の伝達</t>
    </r>
    <rPh sb="4" eb="6">
      <t>イシ</t>
    </rPh>
    <rPh sb="7" eb="9">
      <t>デンタツ</t>
    </rPh>
    <phoneticPr fontId="2"/>
  </si>
  <si>
    <r>
      <t>(27)</t>
    </r>
    <r>
      <rPr>
        <b/>
        <sz val="10"/>
        <rFont val="ＭＳ Ｐゴシック"/>
        <family val="3"/>
        <charset val="128"/>
      </rPr>
      <t>失語症</t>
    </r>
    <rPh sb="4" eb="6">
      <t>シツゴ</t>
    </rPh>
    <rPh sb="6" eb="7">
      <t>ショウ</t>
    </rPh>
    <phoneticPr fontId="2"/>
  </si>
  <si>
    <r>
      <t>(28)</t>
    </r>
    <r>
      <rPr>
        <b/>
        <sz val="10"/>
        <rFont val="ＭＳ Ｐゴシック"/>
        <family val="3"/>
        <charset val="128"/>
      </rPr>
      <t>認知症症状</t>
    </r>
    <rPh sb="4" eb="6">
      <t>ニンチ</t>
    </rPh>
    <rPh sb="6" eb="7">
      <t>ショウ</t>
    </rPh>
    <rPh sb="7" eb="9">
      <t>ショウジョウ</t>
    </rPh>
    <phoneticPr fontId="2"/>
  </si>
  <si>
    <r>
      <t>(29)</t>
    </r>
    <r>
      <rPr>
        <b/>
        <sz val="10"/>
        <rFont val="ＭＳ Ｐゴシック"/>
        <family val="3"/>
        <charset val="128"/>
      </rPr>
      <t>睡眠の状態</t>
    </r>
    <rPh sb="4" eb="6">
      <t>スイミン</t>
    </rPh>
    <rPh sb="7" eb="9">
      <t>ジョウタイ</t>
    </rPh>
    <phoneticPr fontId="2"/>
  </si>
  <si>
    <r>
      <t>(30)</t>
    </r>
    <r>
      <rPr>
        <b/>
        <sz val="10"/>
        <rFont val="ＭＳ Ｐゴシック"/>
        <family val="3"/>
        <charset val="128"/>
      </rPr>
      <t>眠剤</t>
    </r>
    <rPh sb="4" eb="5">
      <t>ミン</t>
    </rPh>
    <rPh sb="5" eb="6">
      <t>ザイ</t>
    </rPh>
    <phoneticPr fontId="2"/>
  </si>
  <si>
    <r>
      <t>(31)</t>
    </r>
    <r>
      <rPr>
        <b/>
        <sz val="10"/>
        <rFont val="ＭＳ Ｐゴシック"/>
        <family val="3"/>
        <charset val="128"/>
      </rPr>
      <t>起居動作</t>
    </r>
    <rPh sb="4" eb="5">
      <t>お</t>
    </rPh>
    <rPh sb="5" eb="6">
      <t>い</t>
    </rPh>
    <rPh sb="6" eb="8">
      <t>どうさ</t>
    </rPh>
    <phoneticPr fontId="15" type="Hiragana" alignment="center"/>
  </si>
  <si>
    <r>
      <t>(32)</t>
    </r>
    <r>
      <rPr>
        <b/>
        <sz val="10"/>
        <rFont val="ＭＳ Ｐゴシック"/>
        <family val="3"/>
        <charset val="128"/>
      </rPr>
      <t>移動</t>
    </r>
    <rPh sb="4" eb="6">
      <t>いどう</t>
    </rPh>
    <phoneticPr fontId="15" type="Hiragana" alignment="center"/>
  </si>
  <si>
    <r>
      <t>(33)</t>
    </r>
    <r>
      <rPr>
        <b/>
        <sz val="10"/>
        <rFont val="ＭＳ Ｐゴシック"/>
        <family val="3"/>
        <charset val="128"/>
      </rPr>
      <t>摂取方法</t>
    </r>
    <rPh sb="4" eb="6">
      <t>セッシュ</t>
    </rPh>
    <rPh sb="6" eb="8">
      <t>ホウホウ</t>
    </rPh>
    <phoneticPr fontId="2"/>
  </si>
  <si>
    <r>
      <t>(34)</t>
    </r>
    <r>
      <rPr>
        <b/>
        <sz val="10"/>
        <rFont val="ＭＳ Ｐゴシック"/>
        <family val="3"/>
        <charset val="128"/>
      </rPr>
      <t>食形態</t>
    </r>
    <rPh sb="4" eb="5">
      <t>ショク</t>
    </rPh>
    <rPh sb="5" eb="7">
      <t>ケイタイ</t>
    </rPh>
    <phoneticPr fontId="2"/>
  </si>
  <si>
    <r>
      <t>(35)</t>
    </r>
    <r>
      <rPr>
        <b/>
        <sz val="10"/>
        <rFont val="ＭＳ Ｐゴシック"/>
        <family val="3"/>
        <charset val="128"/>
      </rPr>
      <t>水分トロミ</t>
    </r>
    <rPh sb="4" eb="6">
      <t>スイブン</t>
    </rPh>
    <phoneticPr fontId="2"/>
  </si>
  <si>
    <r>
      <t>(36)</t>
    </r>
    <r>
      <rPr>
        <b/>
        <sz val="10"/>
        <rFont val="ＭＳ Ｐゴシック"/>
        <family val="3"/>
        <charset val="128"/>
      </rPr>
      <t>食動作</t>
    </r>
    <rPh sb="4" eb="5">
      <t>ショク</t>
    </rPh>
    <rPh sb="5" eb="7">
      <t>ドウサ</t>
    </rPh>
    <phoneticPr fontId="2"/>
  </si>
  <si>
    <r>
      <t>(37)</t>
    </r>
    <r>
      <rPr>
        <b/>
        <sz val="10"/>
        <rFont val="ＭＳ Ｐゴシック"/>
        <family val="3"/>
        <charset val="128"/>
      </rPr>
      <t>食事制限</t>
    </r>
    <rPh sb="4" eb="6">
      <t>ショクジ</t>
    </rPh>
    <rPh sb="6" eb="8">
      <t>セイゲン</t>
    </rPh>
    <phoneticPr fontId="2"/>
  </si>
  <si>
    <r>
      <t>(38)</t>
    </r>
    <r>
      <rPr>
        <b/>
        <sz val="10"/>
        <rFont val="ＭＳ Ｐゴシック"/>
        <family val="3"/>
        <charset val="128"/>
      </rPr>
      <t>口腔環境</t>
    </r>
    <rPh sb="4" eb="6">
      <t>コウクウ</t>
    </rPh>
    <rPh sb="6" eb="8">
      <t>カンキョウ</t>
    </rPh>
    <phoneticPr fontId="2"/>
  </si>
  <si>
    <r>
      <t>(39)</t>
    </r>
    <r>
      <rPr>
        <b/>
        <sz val="10"/>
        <rFont val="ＭＳ Ｐゴシック"/>
        <family val="3"/>
        <charset val="128"/>
      </rPr>
      <t>義歯使用</t>
    </r>
    <rPh sb="4" eb="6">
      <t>ギシ</t>
    </rPh>
    <rPh sb="6" eb="8">
      <t>シヨウ</t>
    </rPh>
    <phoneticPr fontId="2"/>
  </si>
  <si>
    <r>
      <t>(40)</t>
    </r>
    <r>
      <rPr>
        <b/>
        <sz val="10"/>
        <rFont val="ＭＳ Ｐゴシック"/>
        <family val="3"/>
        <charset val="128"/>
      </rPr>
      <t>口腔ケア</t>
    </r>
    <rPh sb="4" eb="6">
      <t>コウクウ</t>
    </rPh>
    <phoneticPr fontId="2"/>
  </si>
  <si>
    <r>
      <t>(41)</t>
    </r>
    <r>
      <rPr>
        <b/>
        <sz val="10"/>
        <rFont val="ＭＳ Ｐゴシック"/>
        <family val="3"/>
        <charset val="128"/>
      </rPr>
      <t>方法</t>
    </r>
    <rPh sb="4" eb="6">
      <t>ホウホウ</t>
    </rPh>
    <phoneticPr fontId="2"/>
  </si>
  <si>
    <r>
      <t>(42)</t>
    </r>
    <r>
      <rPr>
        <b/>
        <sz val="10"/>
        <rFont val="ＭＳ Ｐゴシック"/>
        <family val="3"/>
        <charset val="128"/>
      </rPr>
      <t>排尿介助</t>
    </r>
    <rPh sb="4" eb="6">
      <t>ハイニョウ</t>
    </rPh>
    <rPh sb="6" eb="8">
      <t>カイジョ</t>
    </rPh>
    <phoneticPr fontId="2"/>
  </si>
  <si>
    <r>
      <t>(43)</t>
    </r>
    <r>
      <rPr>
        <b/>
        <sz val="10"/>
        <rFont val="ＭＳ Ｐゴシック"/>
        <family val="3"/>
        <charset val="128"/>
      </rPr>
      <t>排尿能力</t>
    </r>
    <rPh sb="4" eb="6">
      <t>ハイニョウ</t>
    </rPh>
    <rPh sb="6" eb="8">
      <t>ノウリョク</t>
    </rPh>
    <phoneticPr fontId="2"/>
  </si>
  <si>
    <r>
      <t>(44)</t>
    </r>
    <r>
      <rPr>
        <b/>
        <sz val="10"/>
        <rFont val="ＭＳ Ｐゴシック"/>
        <family val="3"/>
        <charset val="128"/>
      </rPr>
      <t>排便介助</t>
    </r>
    <rPh sb="4" eb="6">
      <t>ハイベン</t>
    </rPh>
    <rPh sb="6" eb="8">
      <t>カイジョ</t>
    </rPh>
    <phoneticPr fontId="2"/>
  </si>
  <si>
    <r>
      <t>(45)</t>
    </r>
    <r>
      <rPr>
        <b/>
        <sz val="10"/>
        <rFont val="ＭＳ Ｐゴシック"/>
        <family val="3"/>
        <charset val="128"/>
      </rPr>
      <t>Pﾄｲﾚ使用</t>
    </r>
    <rPh sb="8" eb="10">
      <t>シヨウ</t>
    </rPh>
    <phoneticPr fontId="2"/>
  </si>
  <si>
    <r>
      <t>(46)</t>
    </r>
    <r>
      <rPr>
        <b/>
        <sz val="10"/>
        <rFont val="ＭＳ Ｐゴシック"/>
        <family val="3"/>
        <charset val="128"/>
      </rPr>
      <t>ｵﾑﾂ使用</t>
    </r>
    <rPh sb="7" eb="9">
      <t>シヨウ</t>
    </rPh>
    <phoneticPr fontId="2"/>
  </si>
  <si>
    <r>
      <t>(47)</t>
    </r>
    <r>
      <rPr>
        <b/>
        <sz val="10"/>
        <rFont val="ＭＳ Ｐゴシック"/>
        <family val="3"/>
        <charset val="128"/>
      </rPr>
      <t>衣服の着脱</t>
    </r>
    <rPh sb="4" eb="6">
      <t>イフク</t>
    </rPh>
    <rPh sb="7" eb="9">
      <t>チャクダツ</t>
    </rPh>
    <phoneticPr fontId="2"/>
  </si>
  <si>
    <r>
      <t>(49)</t>
    </r>
    <r>
      <rPr>
        <b/>
        <sz val="10"/>
        <rFont val="ＭＳ Ｐゴシック"/>
        <family val="3"/>
        <charset val="128"/>
      </rPr>
      <t>薬の形状</t>
    </r>
    <rPh sb="4" eb="5">
      <t>クスリ</t>
    </rPh>
    <rPh sb="6" eb="8">
      <t>ケイジョウ</t>
    </rPh>
    <phoneticPr fontId="2"/>
  </si>
  <si>
    <r>
      <t>(50)</t>
    </r>
    <r>
      <rPr>
        <b/>
        <sz val="10"/>
        <rFont val="ＭＳ Ｐゴシック"/>
        <family val="3"/>
        <charset val="128"/>
      </rPr>
      <t>具体的内容</t>
    </r>
    <rPh sb="4" eb="7">
      <t>グタイテキ</t>
    </rPh>
    <rPh sb="7" eb="9">
      <t>ナイヨウ</t>
    </rPh>
    <phoneticPr fontId="2"/>
  </si>
  <si>
    <r>
      <t>(51)</t>
    </r>
    <r>
      <rPr>
        <b/>
        <sz val="10"/>
        <rFont val="ＭＳ Ｐゴシック"/>
        <family val="3"/>
        <charset val="128"/>
      </rPr>
      <t>介護上、特に注意すべき点等</t>
    </r>
    <rPh sb="4" eb="6">
      <t>カイゴ</t>
    </rPh>
    <rPh sb="6" eb="7">
      <t>ジョウ</t>
    </rPh>
    <rPh sb="8" eb="9">
      <t>トク</t>
    </rPh>
    <rPh sb="10" eb="12">
      <t>チュウイ</t>
    </rPh>
    <rPh sb="15" eb="16">
      <t>テン</t>
    </rPh>
    <rPh sb="16" eb="17">
      <t>トウ</t>
    </rPh>
    <phoneticPr fontId="2"/>
  </si>
  <si>
    <r>
      <t>(52)</t>
    </r>
    <r>
      <rPr>
        <b/>
        <sz val="10"/>
        <rFont val="ＭＳ Ｐゴシック"/>
        <family val="3"/>
        <charset val="128"/>
      </rPr>
      <t>介護・看取りに関する本人・家族の意向等</t>
    </r>
    <rPh sb="4" eb="6">
      <t>カイゴ</t>
    </rPh>
    <rPh sb="7" eb="9">
      <t>ミト</t>
    </rPh>
    <rPh sb="11" eb="12">
      <t>カン</t>
    </rPh>
    <rPh sb="14" eb="16">
      <t>ホンニン</t>
    </rPh>
    <rPh sb="17" eb="19">
      <t>カゾク</t>
    </rPh>
    <rPh sb="20" eb="22">
      <t>イコウ</t>
    </rPh>
    <rPh sb="22" eb="23">
      <t>トウ</t>
    </rPh>
    <phoneticPr fontId="2"/>
  </si>
  <si>
    <r>
      <t>(53)</t>
    </r>
    <r>
      <rPr>
        <b/>
        <sz val="14"/>
        <rFont val="ＭＳ Ｐゴシック"/>
        <family val="3"/>
        <charset val="128"/>
      </rPr>
      <t>本シートの記入者</t>
    </r>
    <r>
      <rPr>
        <b/>
        <sz val="10"/>
        <rFont val="ＭＳ Ｐゴシック"/>
        <family val="3"/>
        <charset val="128"/>
      </rPr>
      <t/>
    </r>
    <rPh sb="4" eb="5">
      <t>ホン</t>
    </rPh>
    <rPh sb="9" eb="11">
      <t>キニュウ</t>
    </rPh>
    <rPh sb="11" eb="12">
      <t>シャ</t>
    </rPh>
    <phoneticPr fontId="2"/>
  </si>
  <si>
    <t>千葉県地域生活連携シート使用上の留意点</t>
    <rPh sb="0" eb="3">
      <t>ちばけん</t>
    </rPh>
    <phoneticPr fontId="15" type="Hiragana" alignment="center"/>
  </si>
  <si>
    <t>千葉県地域生活連携シートの使用方法（入院時）</t>
    <rPh sb="0" eb="3">
      <t>ちばけん</t>
    </rPh>
    <rPh sb="18" eb="20">
      <t>にゅういん</t>
    </rPh>
    <rPh sb="20" eb="21">
      <t>じ</t>
    </rPh>
    <phoneticPr fontId="15" type="Hiragana" alignment="center"/>
  </si>
  <si>
    <t>千葉県地域生活連携シートの使用方法（退院・退所時）</t>
    <rPh sb="0" eb="3">
      <t>ちばけん</t>
    </rPh>
    <rPh sb="18" eb="20">
      <t>たいいん</t>
    </rPh>
    <rPh sb="21" eb="23">
      <t>たいしょ</t>
    </rPh>
    <rPh sb="23" eb="24">
      <t>じ</t>
    </rPh>
    <phoneticPr fontId="15" type="Hiragana" alignment="center"/>
  </si>
  <si>
    <t>千葉県地域生活連携シートの記入頻度等について</t>
    <rPh sb="0" eb="3">
      <t>ちばけん</t>
    </rPh>
    <phoneticPr fontId="15" type="Hiragana" alignment="center"/>
  </si>
  <si>
    <t>その他</t>
    <rPh sb="2" eb="3">
      <t>た</t>
    </rPh>
    <phoneticPr fontId="15" type="Hiragana" alignment="center"/>
  </si>
  <si>
    <t>配偶者</t>
    <rPh sb="0" eb="3">
      <t>はいぐうしゃ</t>
    </rPh>
    <phoneticPr fontId="15" type="Hiragana" alignment="center"/>
  </si>
  <si>
    <t>子</t>
    <rPh sb="0" eb="1">
      <t>こ</t>
    </rPh>
    <phoneticPr fontId="15" type="Hiragana" alignment="center"/>
  </si>
  <si>
    <t>子の配偶者</t>
    <rPh sb="0" eb="1">
      <t>こ</t>
    </rPh>
    <rPh sb="2" eb="5">
      <t>はいぐうしゃ</t>
    </rPh>
    <phoneticPr fontId="15" type="Hiragana" alignment="center"/>
  </si>
  <si>
    <t>兄弟姉妹</t>
    <rPh sb="0" eb="2">
      <t>きょうだい</t>
    </rPh>
    <rPh sb="2" eb="4">
      <t>しまい</t>
    </rPh>
    <phoneticPr fontId="15" type="Hiragana" alignment="center"/>
  </si>
  <si>
    <t>未済</t>
    <rPh sb="0" eb="1">
      <t>ミ</t>
    </rPh>
    <rPh sb="1" eb="2">
      <t>ス</t>
    </rPh>
    <phoneticPr fontId="2"/>
  </si>
  <si>
    <t>(</t>
    <phoneticPr fontId="15" type="Hiragana" alignment="center"/>
  </si>
  <si>
    <t>)</t>
    <phoneticPr fontId="15" type="Hiragana" alignment="center"/>
  </si>
  <si>
    <t>)</t>
    <phoneticPr fontId="15" type="Hiragana" alignment="center"/>
  </si>
  <si>
    <r>
      <t>(16)</t>
    </r>
    <r>
      <rPr>
        <b/>
        <sz val="8"/>
        <rFont val="ＭＳ Ｐゴシック"/>
        <family val="3"/>
        <charset val="128"/>
      </rPr>
      <t>緊急
連絡先</t>
    </r>
    <rPh sb="4" eb="6">
      <t>キンキュウ</t>
    </rPh>
    <rPh sb="7" eb="9">
      <t>レンラク</t>
    </rPh>
    <rPh sb="9" eb="10">
      <t>サキ</t>
    </rPh>
    <phoneticPr fontId="2"/>
  </si>
  <si>
    <t xml:space="preserve"> 【 介護支援専門員 ⇄ 医療機関 】 </t>
    <phoneticPr fontId="15" type="Hiragana" alignment="center"/>
  </si>
  <si>
    <r>
      <t>(1)</t>
    </r>
    <r>
      <rPr>
        <b/>
        <sz val="9"/>
        <rFont val="ＭＳ Ｐゴシック"/>
        <family val="3"/>
        <charset val="128"/>
      </rPr>
      <t>入院先の医療機関等名称</t>
    </r>
    <rPh sb="3" eb="5">
      <t>ニュウイン</t>
    </rPh>
    <rPh sb="5" eb="6">
      <t>サキ</t>
    </rPh>
    <rPh sb="7" eb="9">
      <t>イリョウ</t>
    </rPh>
    <rPh sb="9" eb="11">
      <t>キカン</t>
    </rPh>
    <rPh sb="11" eb="12">
      <t>トウ</t>
    </rPh>
    <rPh sb="12" eb="14">
      <t>メイショウ</t>
    </rPh>
    <phoneticPr fontId="2"/>
  </si>
  <si>
    <t>下記利用者(家族)の同意に基づき、
利用者の身体・生活機能等の情報を
送付しますので、ご活用ください。</t>
    <rPh sb="0" eb="2">
      <t>カキ</t>
    </rPh>
    <rPh sb="2" eb="5">
      <t>リヨウシャ</t>
    </rPh>
    <rPh sb="6" eb="8">
      <t>カゾク</t>
    </rPh>
    <rPh sb="10" eb="12">
      <t>ドウイ</t>
    </rPh>
    <rPh sb="13" eb="14">
      <t>モト</t>
    </rPh>
    <rPh sb="18" eb="20">
      <t>リヨウ</t>
    </rPh>
    <rPh sb="20" eb="21">
      <t>シャ</t>
    </rPh>
    <rPh sb="22" eb="24">
      <t>シンタイ</t>
    </rPh>
    <rPh sb="25" eb="27">
      <t>セイカツ</t>
    </rPh>
    <rPh sb="27" eb="29">
      <t>キノウ</t>
    </rPh>
    <rPh sb="29" eb="30">
      <t>トウ</t>
    </rPh>
    <rPh sb="31" eb="33">
      <t>ジョウホウ</t>
    </rPh>
    <rPh sb="35" eb="37">
      <t>ソウフ</t>
    </rPh>
    <rPh sb="44" eb="46">
      <t>カツヨウ</t>
    </rPh>
    <phoneticPr fontId="2"/>
  </si>
  <si>
    <r>
      <t>(2)</t>
    </r>
    <r>
      <rPr>
        <b/>
        <sz val="10"/>
        <rFont val="ＭＳ Ｐゴシック"/>
        <family val="3"/>
        <charset val="128"/>
      </rPr>
      <t xml:space="preserve">送付日
</t>
    </r>
    <r>
      <rPr>
        <sz val="8"/>
        <rFont val="ＭＳ Ｐゴシック"/>
        <family val="3"/>
        <charset val="128"/>
      </rPr>
      <t>　 (面談日)</t>
    </r>
    <rPh sb="3" eb="5">
      <t>ソウフ</t>
    </rPh>
    <rPh sb="5" eb="6">
      <t>ヒ</t>
    </rPh>
    <rPh sb="10" eb="12">
      <t>メンダン</t>
    </rPh>
    <rPh sb="12" eb="13">
      <t>ヒ</t>
    </rPh>
    <phoneticPr fontId="2"/>
  </si>
  <si>
    <r>
      <t>(3)</t>
    </r>
    <r>
      <rPr>
        <b/>
        <sz val="10"/>
        <rFont val="ＭＳ Ｐゴシック"/>
        <family val="3"/>
        <charset val="128"/>
      </rPr>
      <t xml:space="preserve">入院日
</t>
    </r>
    <r>
      <rPr>
        <sz val="8"/>
        <rFont val="ＭＳ Ｐゴシック"/>
        <family val="3"/>
        <charset val="128"/>
      </rPr>
      <t>　 (退院日)</t>
    </r>
    <rPh sb="3" eb="5">
      <t>ニュウイン</t>
    </rPh>
    <rPh sb="5" eb="6">
      <t>ヒ</t>
    </rPh>
    <rPh sb="10" eb="12">
      <t>タイイン</t>
    </rPh>
    <rPh sb="12" eb="13">
      <t>ヒ</t>
    </rPh>
    <phoneticPr fontId="2"/>
  </si>
  <si>
    <r>
      <t>(12)</t>
    </r>
    <r>
      <rPr>
        <b/>
        <sz val="10"/>
        <rFont val="ＭＳ Ｐゴシック"/>
        <family val="3"/>
        <charset val="128"/>
      </rPr>
      <t>同居家族</t>
    </r>
    <rPh sb="4" eb="6">
      <t>ドウキョ</t>
    </rPh>
    <rPh sb="6" eb="8">
      <t>カゾク</t>
    </rPh>
    <phoneticPr fontId="2"/>
  </si>
  <si>
    <r>
      <t>(15)</t>
    </r>
    <r>
      <rPr>
        <b/>
        <sz val="10"/>
        <rFont val="ＭＳ Ｐゴシック"/>
        <family val="3"/>
        <charset val="128"/>
      </rPr>
      <t>ｷｰﾊﾟｰｿﾝ</t>
    </r>
    <phoneticPr fontId="2"/>
  </si>
  <si>
    <t>特記事項(既往歴等)</t>
    <rPh sb="0" eb="2">
      <t>トッキ</t>
    </rPh>
    <rPh sb="2" eb="4">
      <t>ジコウ</t>
    </rPh>
    <rPh sb="5" eb="7">
      <t>キオウ</t>
    </rPh>
    <rPh sb="7" eb="8">
      <t>レキ</t>
    </rPh>
    <rPh sb="8" eb="9">
      <t>トウ</t>
    </rPh>
    <phoneticPr fontId="2"/>
  </si>
  <si>
    <t>記入時の身体・生活機能等</t>
    <rPh sb="0" eb="2">
      <t>キニュウ</t>
    </rPh>
    <rPh sb="2" eb="3">
      <t>ジ</t>
    </rPh>
    <rPh sb="4" eb="6">
      <t>シンタイ</t>
    </rPh>
    <rPh sb="7" eb="9">
      <t>セイカツ</t>
    </rPh>
    <rPh sb="9" eb="11">
      <t>キノウ</t>
    </rPh>
    <rPh sb="11" eb="12">
      <t>トウ</t>
    </rPh>
    <phoneticPr fontId="2"/>
  </si>
  <si>
    <t>)</t>
    <phoneticPr fontId="2"/>
  </si>
  <si>
    <r>
      <t>(20)</t>
    </r>
    <r>
      <rPr>
        <b/>
        <sz val="10"/>
        <rFont val="ＭＳ Ｐゴシック"/>
        <family val="3"/>
        <charset val="128"/>
      </rPr>
      <t>褥瘡の有無</t>
    </r>
    <phoneticPr fontId="2"/>
  </si>
  <si>
    <t>)</t>
    <phoneticPr fontId="2"/>
  </si>
  <si>
    <r>
      <t>(48)</t>
    </r>
    <r>
      <rPr>
        <b/>
        <sz val="10"/>
        <rFont val="ＭＳ Ｐゴシック"/>
        <family val="3"/>
        <charset val="128"/>
      </rPr>
      <t>服薬管理</t>
    </r>
    <rPh sb="4" eb="6">
      <t>フクヤク</t>
    </rPh>
    <rPh sb="6" eb="8">
      <t>カンリ</t>
    </rPh>
    <phoneticPr fontId="2"/>
  </si>
  <si>
    <t>)</t>
    <phoneticPr fontId="15" type="Hiragana" alignment="center"/>
  </si>
  <si>
    <t>　本シートは、居宅介護支援事業所等の担当介護支援専門員が、記入対象者である介護サービス利用者本人または家族の同意を得たうえで、利用者の身体機能等の情報について記入し、入院先の医療機関に送付するものです。
　なお、居宅介護支援事業所が、利用者が入院してから7日以内に、入院先の医療機関に対し、本シートの送付等により利用者情報を提供した場合には、介護保険の医療連携加算の算定対象となります。</t>
    <phoneticPr fontId="15" type="Hiragana" alignment="center"/>
  </si>
  <si>
    <t>個人情報の取り扱いについて</t>
    <phoneticPr fontId="15" type="Hiragana" alignment="center"/>
  </si>
  <si>
    <t>　本シートには、利用者等の身体機能等、数多くの個人情報が含まれておりますので、取り扱いには最大限の注意を払ってください。
　本シートの記入及び送付に当たっては、必ず本人または家族の同意を得てください。
　特に、本シートをFAXまたはEメール等で医療機関に送付する際は、一旦、利用者及び主介護者等の氏名の欄を空欄にして医療機関に送付した後、医療機関に電話連絡し、医療機関のほうで氏名を記入してもらう等の配慮が必要です。
　また、本シートは、利用者本人及び家族等が見ることを前提に作成してください。そのため、記入する内容（特に認知症症状や既往歴等）については充分に注意してください。</t>
    <phoneticPr fontId="15" type="Hiragana" alignment="center"/>
  </si>
  <si>
    <t>　概ね半年に一度、利用者の在宅安定時の状況を本シートに記入し、保管しておくことが、利用者の入院時に迅速に対応できるという点から、望ましいと考えます。
　また、月一回のモニタリングの際、本シートをモニタリングシートとして使用することもできます。
　ただし、利用者の身体機能等に変化があった場合には、その都度、本シートに直近の情報を記入してください。
　なお、認定調査結果や主治医意見書等を参考に本シートを記入する場合においては、認定調査結果や主治医意見書等に記載されている利用者の身体機能等の情報と、直近の情報が異なる場合には、直近の情報を優先して記入してください。</t>
    <rPh sb="79" eb="80">
      <t>つき</t>
    </rPh>
    <rPh sb="80" eb="81">
      <t>１</t>
    </rPh>
    <rPh sb="81" eb="82">
      <t>かい</t>
    </rPh>
    <rPh sb="90" eb="91">
      <t>さい</t>
    </rPh>
    <rPh sb="92" eb="93">
      <t>ほん</t>
    </rPh>
    <rPh sb="109" eb="111">
      <t>しよう</t>
    </rPh>
    <phoneticPr fontId="15" type="Hiragana" alignment="center"/>
  </si>
  <si>
    <r>
      <t>(54)</t>
    </r>
    <r>
      <rPr>
        <b/>
        <sz val="9"/>
        <rFont val="ＭＳ Ｐゴシック"/>
        <family val="3"/>
        <charset val="128"/>
      </rPr>
      <t>ケアプラン</t>
    </r>
    <phoneticPr fontId="2"/>
  </si>
  <si>
    <t>　本シートは、居宅介護支援事業所等の担当介護支援専門員が、利用者の退院・退所の際、入院先の医療機関または入所先の施設の職員と面談し提供された利用者情報を記入しておき、居宅サービス計画の作成等に活用するためのものです。
　なお、利用者の退院・退所に当たり、当該病院、診療所、地域密着型介護老人福祉施設または介護保険施設の職員と面談を行い、必要な情報提供を受けたうえで、居宅サービス計画を作成し、居宅サービスの利用に関する調整を行った場合には、介護保険の退院・退所加算の算定対象となります。</t>
    <rPh sb="29" eb="32">
      <t>りようしゃ</t>
    </rPh>
    <rPh sb="33" eb="35">
      <t>たいいん</t>
    </rPh>
    <rPh sb="36" eb="38">
      <t>たいしょ</t>
    </rPh>
    <rPh sb="39" eb="40">
      <t>さい</t>
    </rPh>
    <rPh sb="65" eb="67">
      <t>ていきょう</t>
    </rPh>
    <rPh sb="70" eb="73">
      <t>りようしゃ</t>
    </rPh>
    <rPh sb="73" eb="75">
      <t>じょうほう</t>
    </rPh>
    <rPh sb="76" eb="78">
      <t>きにゅう</t>
    </rPh>
    <rPh sb="83" eb="85">
      <t>きょたく</t>
    </rPh>
    <rPh sb="89" eb="91">
      <t>けいかく</t>
    </rPh>
    <rPh sb="92" eb="94">
      <t>さくせい</t>
    </rPh>
    <rPh sb="94" eb="95">
      <t>とう</t>
    </rPh>
    <rPh sb="96" eb="98">
      <t>かつよう</t>
    </rPh>
    <phoneticPr fontId="15" type="Hiragana" alignment="center"/>
  </si>
  <si>
    <t>　利用者が入院した際、直ちに本シートを医療機関に持参または郵送、FAX、Eメール等により送付してください。
　また、シートを送付した際は、居宅介護支援経過に、入院日、送付日及び送付先の医療機関等名称を必ず記録してください。
（記入例）
　「平成22年4月1日△△病院に入院。平成22年4月2日△△病院に地域生活連携シートを送付し情報提供した」
　なお、シートを送付する際の手段（郵送、FAXまたはEメール等）や、医療機関がシートを受領したか否かを確認する際の手段（電話、FAXまたはEメール等）については、地域の医療機関と事前に協議のうえ取り決めておくことが望ましいと考えます。</t>
    <rPh sb="24" eb="26">
      <t>じさん</t>
    </rPh>
    <phoneticPr fontId="15" type="Hiragana" alignment="center"/>
  </si>
  <si>
    <t>千葉県共用 脳卒中地域医療連携パス 連携シート</t>
  </si>
  <si>
    <t>）　　その他（</t>
  </si>
  <si>
    <t>粉砕</t>
  </si>
  <si>
    <t>簡易懸濁</t>
  </si>
  <si>
    <t>千葉県共用　脳卒中地域医療連携パス
診療経過表【患者基本情報】</t>
    <rPh sb="0" eb="3">
      <t>チバケン</t>
    </rPh>
    <rPh sb="3" eb="5">
      <t>キョウヨウ</t>
    </rPh>
    <rPh sb="6" eb="7">
      <t>ノウ</t>
    </rPh>
    <rPh sb="7" eb="9">
      <t>ソッチュウ</t>
    </rPh>
    <rPh sb="9" eb="11">
      <t>チイキ</t>
    </rPh>
    <rPh sb="11" eb="13">
      <t>イリョウ</t>
    </rPh>
    <rPh sb="13" eb="15">
      <t>レンケイ</t>
    </rPh>
    <rPh sb="18" eb="20">
      <t>シンリョウ</t>
    </rPh>
    <rPh sb="20" eb="22">
      <t>ケイカ</t>
    </rPh>
    <rPh sb="22" eb="23">
      <t>ヒョウ</t>
    </rPh>
    <rPh sb="24" eb="26">
      <t>カンジャ</t>
    </rPh>
    <rPh sb="26" eb="28">
      <t>キホン</t>
    </rPh>
    <rPh sb="28" eb="30">
      <t>ジョウホウ</t>
    </rPh>
    <phoneticPr fontId="2"/>
  </si>
  <si>
    <t>発行病院</t>
    <rPh sb="0" eb="2">
      <t>ハッコウ</t>
    </rPh>
    <rPh sb="2" eb="4">
      <t>ビョウイン</t>
    </rPh>
    <phoneticPr fontId="2"/>
  </si>
  <si>
    <t>送り先</t>
    <rPh sb="0" eb="1">
      <t>オク</t>
    </rPh>
    <rPh sb="2" eb="3">
      <t>サキ</t>
    </rPh>
    <phoneticPr fontId="2"/>
  </si>
  <si>
    <t>生年月日</t>
    <rPh sb="0" eb="2">
      <t>セイネン</t>
    </rPh>
    <rPh sb="2" eb="4">
      <t>ガッピ</t>
    </rPh>
    <phoneticPr fontId="2"/>
  </si>
  <si>
    <t>診断</t>
    <rPh sb="0" eb="2">
      <t>シンダン</t>
    </rPh>
    <phoneticPr fontId="2"/>
  </si>
  <si>
    <t>発症日</t>
    <rPh sb="0" eb="2">
      <t>ハッショウ</t>
    </rPh>
    <rPh sb="2" eb="3">
      <t>ビ</t>
    </rPh>
    <phoneticPr fontId="2"/>
  </si>
  <si>
    <t>機能障害</t>
    <rPh sb="0" eb="2">
      <t>キノウ</t>
    </rPh>
    <rPh sb="2" eb="4">
      <t>ショウガイ</t>
    </rPh>
    <phoneticPr fontId="2"/>
  </si>
  <si>
    <t>　　</t>
    <phoneticPr fontId="2"/>
  </si>
  <si>
    <t>右麻痺</t>
    <rPh sb="0" eb="1">
      <t>ミギ</t>
    </rPh>
    <rPh sb="1" eb="3">
      <t>マヒ</t>
    </rPh>
    <phoneticPr fontId="2"/>
  </si>
  <si>
    <t>左麻痺</t>
    <rPh sb="0" eb="1">
      <t>ヒダリ</t>
    </rPh>
    <rPh sb="1" eb="3">
      <t>マヒ</t>
    </rPh>
    <phoneticPr fontId="2"/>
  </si>
  <si>
    <t>失調</t>
    <rPh sb="0" eb="2">
      <t>シッチョウ</t>
    </rPh>
    <phoneticPr fontId="2"/>
  </si>
  <si>
    <t>高次脳機能障害</t>
    <rPh sb="0" eb="2">
      <t>コウジ</t>
    </rPh>
    <rPh sb="2" eb="3">
      <t>ノウ</t>
    </rPh>
    <rPh sb="3" eb="7">
      <t>キノウショウガイ</t>
    </rPh>
    <phoneticPr fontId="2"/>
  </si>
  <si>
    <t>認知症</t>
    <rPh sb="0" eb="3">
      <t>ニンチショウ</t>
    </rPh>
    <phoneticPr fontId="2"/>
  </si>
  <si>
    <t>　視野障害</t>
    <rPh sb="1" eb="3">
      <t>シヤ</t>
    </rPh>
    <rPh sb="3" eb="5">
      <t>ショウガイ</t>
    </rPh>
    <phoneticPr fontId="2"/>
  </si>
  <si>
    <t>　構音・嚥下障害</t>
    <rPh sb="1" eb="3">
      <t>コウオン</t>
    </rPh>
    <rPh sb="4" eb="6">
      <t>エンゲ</t>
    </rPh>
    <rPh sb="6" eb="8">
      <t>ショウガイ</t>
    </rPh>
    <phoneticPr fontId="2"/>
  </si>
  <si>
    <t>その他（</t>
    <rPh sb="2" eb="3">
      <t>タ</t>
    </rPh>
    <phoneticPr fontId="2"/>
  </si>
  <si>
    <t>)</t>
    <phoneticPr fontId="2"/>
  </si>
  <si>
    <t>なし</t>
    <phoneticPr fontId="2"/>
  </si>
  <si>
    <t>かかりつけ医で管理する
疾患・生活習慣など</t>
    <rPh sb="5" eb="6">
      <t>イ</t>
    </rPh>
    <rPh sb="7" eb="9">
      <t>カンリ</t>
    </rPh>
    <rPh sb="12" eb="14">
      <t>シッカン</t>
    </rPh>
    <rPh sb="15" eb="17">
      <t>セイカツ</t>
    </rPh>
    <rPh sb="17" eb="19">
      <t>シュウカン</t>
    </rPh>
    <phoneticPr fontId="2"/>
  </si>
  <si>
    <t>　　高血圧</t>
    <rPh sb="2" eb="5">
      <t>コウケツアツ</t>
    </rPh>
    <phoneticPr fontId="2"/>
  </si>
  <si>
    <t>脂質異常症</t>
    <rPh sb="0" eb="2">
      <t>シシツ</t>
    </rPh>
    <rPh sb="2" eb="4">
      <t>イジョウ</t>
    </rPh>
    <rPh sb="4" eb="5">
      <t>ショウ</t>
    </rPh>
    <phoneticPr fontId="2"/>
  </si>
  <si>
    <t>糖尿病</t>
    <rPh sb="0" eb="3">
      <t>トウニョウビョウ</t>
    </rPh>
    <phoneticPr fontId="2"/>
  </si>
  <si>
    <t>心房細動</t>
    <rPh sb="0" eb="2">
      <t>シンボウ</t>
    </rPh>
    <rPh sb="2" eb="4">
      <t>サイドウ</t>
    </rPh>
    <phoneticPr fontId="2"/>
  </si>
  <si>
    <t>その他の不整脈</t>
    <rPh sb="2" eb="3">
      <t>タ</t>
    </rPh>
    <rPh sb="4" eb="7">
      <t>フセイミャク</t>
    </rPh>
    <phoneticPr fontId="2"/>
  </si>
  <si>
    <t>　　心不全</t>
    <rPh sb="2" eb="5">
      <t>シンフゼン</t>
    </rPh>
    <phoneticPr fontId="2"/>
  </si>
  <si>
    <t>肝硬変</t>
    <rPh sb="0" eb="3">
      <t>カンコウヘン</t>
    </rPh>
    <phoneticPr fontId="2"/>
  </si>
  <si>
    <t>その他の肝機能障害</t>
    <rPh sb="2" eb="3">
      <t>タ</t>
    </rPh>
    <rPh sb="4" eb="9">
      <t>カンキノウショウガイ</t>
    </rPh>
    <phoneticPr fontId="2"/>
  </si>
  <si>
    <t>腎不全</t>
    <rPh sb="0" eb="3">
      <t>ジンフゼン</t>
    </rPh>
    <phoneticPr fontId="2"/>
  </si>
  <si>
    <t>その他の腎障害</t>
    <rPh sb="2" eb="3">
      <t>タ</t>
    </rPh>
    <rPh sb="4" eb="7">
      <t>ジンショウガイ</t>
    </rPh>
    <phoneticPr fontId="2"/>
  </si>
  <si>
    <t>　　喫煙</t>
    <rPh sb="2" eb="4">
      <t>キツエン</t>
    </rPh>
    <phoneticPr fontId="2"/>
  </si>
  <si>
    <t>飲酒</t>
    <rPh sb="0" eb="2">
      <t>インシュ</t>
    </rPh>
    <phoneticPr fontId="2"/>
  </si>
  <si>
    <t>肥満</t>
    <rPh sb="0" eb="2">
      <t>ヒマン</t>
    </rPh>
    <phoneticPr fontId="2"/>
  </si>
  <si>
    <t>　　その他（</t>
    <rPh sb="4" eb="5">
      <t>タ</t>
    </rPh>
    <phoneticPr fontId="2"/>
  </si>
  <si>
    <t>）</t>
    <phoneticPr fontId="2"/>
  </si>
  <si>
    <t>入院の記録</t>
    <rPh sb="0" eb="2">
      <t>ニュウイン</t>
    </rPh>
    <rPh sb="3" eb="5">
      <t>キロク</t>
    </rPh>
    <phoneticPr fontId="2"/>
  </si>
  <si>
    <t>病院</t>
    <rPh sb="0" eb="2">
      <t>ビョウイン</t>
    </rPh>
    <phoneticPr fontId="2"/>
  </si>
  <si>
    <t>入院日</t>
    <rPh sb="0" eb="2">
      <t>ニュウイン</t>
    </rPh>
    <rPh sb="2" eb="3">
      <t>ビ</t>
    </rPh>
    <phoneticPr fontId="2"/>
  </si>
  <si>
    <t>退院日</t>
    <rPh sb="0" eb="3">
      <t>タイインビ</t>
    </rPh>
    <phoneticPr fontId="2"/>
  </si>
  <si>
    <t>病院・診療科(連絡先)</t>
    <rPh sb="0" eb="2">
      <t>ビョウイン</t>
    </rPh>
    <rPh sb="3" eb="6">
      <t>シンリョウカ</t>
    </rPh>
    <rPh sb="7" eb="10">
      <t>レンラクサキ</t>
    </rPh>
    <phoneticPr fontId="2"/>
  </si>
  <si>
    <t>担当医</t>
    <rPh sb="0" eb="3">
      <t>タントウイ</t>
    </rPh>
    <phoneticPr fontId="2"/>
  </si>
  <si>
    <t>①</t>
    <phoneticPr fontId="2"/>
  </si>
  <si>
    <t>②</t>
    <phoneticPr fontId="2"/>
  </si>
  <si>
    <t>③</t>
    <phoneticPr fontId="2"/>
  </si>
  <si>
    <t>④</t>
    <phoneticPr fontId="2"/>
  </si>
  <si>
    <t>⑤</t>
    <phoneticPr fontId="2"/>
  </si>
  <si>
    <t>専門医の経過観察が
必要な特殊疾患</t>
    <rPh sb="0" eb="3">
      <t>センモンイ</t>
    </rPh>
    <rPh sb="4" eb="6">
      <t>ケイカ</t>
    </rPh>
    <rPh sb="6" eb="8">
      <t>カンサツ</t>
    </rPh>
    <rPh sb="10" eb="12">
      <t>ヒツヨウ</t>
    </rPh>
    <rPh sb="13" eb="15">
      <t>トクシュ</t>
    </rPh>
    <rPh sb="15" eb="17">
      <t>シッカン</t>
    </rPh>
    <phoneticPr fontId="2"/>
  </si>
  <si>
    <t>　　手術後の経過</t>
    <rPh sb="2" eb="5">
      <t>シュジュツゴ</t>
    </rPh>
    <rPh sb="6" eb="8">
      <t>ケイカ</t>
    </rPh>
    <phoneticPr fontId="2"/>
  </si>
  <si>
    <t>血管の狭窄・閉塞</t>
    <rPh sb="0" eb="2">
      <t>ケッカン</t>
    </rPh>
    <rPh sb="3" eb="5">
      <t>キョウサク</t>
    </rPh>
    <rPh sb="6" eb="8">
      <t>ヘイソク</t>
    </rPh>
    <phoneticPr fontId="2"/>
  </si>
  <si>
    <t>未破裂脳動脈瘤(</t>
    <rPh sb="0" eb="1">
      <t>ミ</t>
    </rPh>
    <rPh sb="1" eb="3">
      <t>ハレツ</t>
    </rPh>
    <rPh sb="3" eb="7">
      <t>ノウドウミャクリュウ</t>
    </rPh>
    <phoneticPr fontId="2"/>
  </si>
  <si>
    <t>)</t>
    <phoneticPr fontId="2"/>
  </si>
  <si>
    <t>特になし</t>
    <rPh sb="0" eb="1">
      <t>トク</t>
    </rPh>
    <phoneticPr fontId="2"/>
  </si>
  <si>
    <t>定期的に必要な
特殊検査</t>
    <rPh sb="0" eb="3">
      <t>テイキテキ</t>
    </rPh>
    <rPh sb="4" eb="6">
      <t>ヒツヨウ</t>
    </rPh>
    <rPh sb="8" eb="10">
      <t>トクシュ</t>
    </rPh>
    <rPh sb="10" eb="12">
      <t>ケンサ</t>
    </rPh>
    <phoneticPr fontId="2"/>
  </si>
  <si>
    <t>CT</t>
    <phoneticPr fontId="2"/>
  </si>
  <si>
    <t>MRI</t>
    <phoneticPr fontId="2"/>
  </si>
  <si>
    <t>血管撮影</t>
    <rPh sb="0" eb="2">
      <t>ケッカン</t>
    </rPh>
    <rPh sb="2" eb="4">
      <t>サツエイ</t>
    </rPh>
    <phoneticPr fontId="2"/>
  </si>
  <si>
    <t>SPECT</t>
    <phoneticPr fontId="2"/>
  </si>
  <si>
    <t>頸部エコー</t>
    <rPh sb="0" eb="2">
      <t>ケイブ</t>
    </rPh>
    <phoneticPr fontId="2"/>
  </si>
  <si>
    <t>心エコー</t>
    <rPh sb="0" eb="1">
      <t>シン</t>
    </rPh>
    <phoneticPr fontId="2"/>
  </si>
  <si>
    <t>外来診察・検査の予定</t>
    <rPh sb="0" eb="2">
      <t>ガイライ</t>
    </rPh>
    <rPh sb="2" eb="4">
      <t>シンサツ</t>
    </rPh>
    <rPh sb="5" eb="7">
      <t>ケンサ</t>
    </rPh>
    <rPh sb="8" eb="10">
      <t>ヨテイ</t>
    </rPh>
    <phoneticPr fontId="2"/>
  </si>
  <si>
    <t>病院（</t>
    <rPh sb="0" eb="2">
      <t>ビョウイン</t>
    </rPh>
    <phoneticPr fontId="2"/>
  </si>
  <si>
    <t>）：（</t>
    <phoneticPr fontId="2"/>
  </si>
  <si>
    <t>)月に1回：</t>
    <rPh sb="1" eb="2">
      <t>ツキ</t>
    </rPh>
    <rPh sb="4" eb="5">
      <t>カイ</t>
    </rPh>
    <phoneticPr fontId="2"/>
  </si>
  <si>
    <t>次回</t>
    <rPh sb="0" eb="2">
      <t>ジカイ</t>
    </rPh>
    <phoneticPr fontId="2"/>
  </si>
  <si>
    <t>伝達事項</t>
    <rPh sb="0" eb="2">
      <t>デンタツ</t>
    </rPh>
    <rPh sb="2" eb="4">
      <t>ジコウ</t>
    </rPh>
    <phoneticPr fontId="2"/>
  </si>
  <si>
    <t>感染症</t>
    <rPh sb="0" eb="3">
      <t>カンセンショウ</t>
    </rPh>
    <phoneticPr fontId="2"/>
  </si>
  <si>
    <t>疥癬</t>
    <rPh sb="0" eb="2">
      <t>カイセン</t>
    </rPh>
    <phoneticPr fontId="2"/>
  </si>
  <si>
    <t>梅毒</t>
    <rPh sb="0" eb="2">
      <t>バイドク</t>
    </rPh>
    <phoneticPr fontId="2"/>
  </si>
  <si>
    <t>HBｓ抗原</t>
    <rPh sb="3" eb="5">
      <t>コウゲン</t>
    </rPh>
    <phoneticPr fontId="2"/>
  </si>
  <si>
    <r>
      <t>HC</t>
    </r>
    <r>
      <rPr>
        <sz val="11"/>
        <rFont val="ＭＳ Ｐゴシック"/>
        <family val="3"/>
        <charset val="128"/>
      </rPr>
      <t>V</t>
    </r>
    <phoneticPr fontId="2"/>
  </si>
  <si>
    <t>アレルギー</t>
    <phoneticPr fontId="2"/>
  </si>
  <si>
    <t>薬剤（</t>
    <rPh sb="0" eb="2">
      <t>ヤクザイ</t>
    </rPh>
    <phoneticPr fontId="2"/>
  </si>
  <si>
    <t>）</t>
    <phoneticPr fontId="2"/>
  </si>
  <si>
    <t>食物（</t>
    <rPh sb="0" eb="2">
      <t>ショクモツ</t>
    </rPh>
    <phoneticPr fontId="2"/>
  </si>
  <si>
    <t>その他伝達事項</t>
    <rPh sb="2" eb="3">
      <t>タ</t>
    </rPh>
    <rPh sb="3" eb="5">
      <t>デンタツ</t>
    </rPh>
    <rPh sb="5" eb="7">
      <t>ジコウ</t>
    </rPh>
    <phoneticPr fontId="2"/>
  </si>
  <si>
    <t>身障手帳</t>
    <rPh sb="0" eb="2">
      <t>シンショウ</t>
    </rPh>
    <rPh sb="2" eb="4">
      <t>テチョウ</t>
    </rPh>
    <phoneticPr fontId="2"/>
  </si>
  <si>
    <t>級</t>
    <rPh sb="0" eb="1">
      <t>キュウ</t>
    </rPh>
    <phoneticPr fontId="2"/>
  </si>
  <si>
    <t>肢体不自由</t>
    <rPh sb="0" eb="2">
      <t>シタイ</t>
    </rPh>
    <rPh sb="2" eb="5">
      <t>フジユウ</t>
    </rPh>
    <phoneticPr fontId="2"/>
  </si>
  <si>
    <t>平衡</t>
    <rPh sb="0" eb="2">
      <t>ヘイコウ</t>
    </rPh>
    <phoneticPr fontId="2"/>
  </si>
  <si>
    <t>音声言語</t>
    <rPh sb="0" eb="2">
      <t>オンセイ</t>
    </rPh>
    <rPh sb="2" eb="4">
      <t>ゲンゴ</t>
    </rPh>
    <phoneticPr fontId="2"/>
  </si>
  <si>
    <t>そしゃく</t>
    <phoneticPr fontId="2"/>
  </si>
  <si>
    <t>聴覚</t>
    <rPh sb="0" eb="2">
      <t>チョウカク</t>
    </rPh>
    <phoneticPr fontId="2"/>
  </si>
  <si>
    <t>視覚</t>
    <rPh sb="0" eb="2">
      <t>シカク</t>
    </rPh>
    <phoneticPr fontId="2"/>
  </si>
  <si>
    <t>内部</t>
    <rPh sb="0" eb="2">
      <t>ナイブ</t>
    </rPh>
    <phoneticPr fontId="2"/>
  </si>
  <si>
    <t>精神</t>
    <rPh sb="0" eb="2">
      <t>セイシン</t>
    </rPh>
    <phoneticPr fontId="2"/>
  </si>
  <si>
    <t>介護保険情報</t>
    <rPh sb="0" eb="2">
      <t>カイゴ</t>
    </rPh>
    <rPh sb="2" eb="4">
      <t>ホケン</t>
    </rPh>
    <rPh sb="4" eb="6">
      <t>ジョウホウ</t>
    </rPh>
    <phoneticPr fontId="2"/>
  </si>
  <si>
    <t>介護度</t>
    <rPh sb="0" eb="2">
      <t>カイゴ</t>
    </rPh>
    <rPh sb="2" eb="3">
      <t>ド</t>
    </rPh>
    <phoneticPr fontId="2"/>
  </si>
  <si>
    <t>→</t>
    <phoneticPr fontId="2"/>
  </si>
  <si>
    <t>　年　　月　　日</t>
    <rPh sb="1" eb="2">
      <t>ネン</t>
    </rPh>
    <rPh sb="4" eb="5">
      <t>ツキ</t>
    </rPh>
    <rPh sb="7" eb="8">
      <t>ニチ</t>
    </rPh>
    <phoneticPr fontId="2"/>
  </si>
  <si>
    <t>かかりつけ医・歯科医</t>
    <rPh sb="5" eb="6">
      <t>イ</t>
    </rPh>
    <rPh sb="7" eb="10">
      <t>シカイ</t>
    </rPh>
    <phoneticPr fontId="2"/>
  </si>
  <si>
    <t>医院名</t>
    <rPh sb="0" eb="2">
      <t>イイン</t>
    </rPh>
    <rPh sb="2" eb="3">
      <t>メイ</t>
    </rPh>
    <phoneticPr fontId="2"/>
  </si>
  <si>
    <t>連絡先</t>
    <rPh sb="0" eb="3">
      <t>レンラクサキ</t>
    </rPh>
    <phoneticPr fontId="2"/>
  </si>
  <si>
    <t>ケアマネージャー</t>
    <phoneticPr fontId="2"/>
  </si>
  <si>
    <t>事業所名</t>
    <rPh sb="0" eb="3">
      <t>ジギョウショ</t>
    </rPh>
    <rPh sb="3" eb="4">
      <t>メイ</t>
    </rPh>
    <phoneticPr fontId="2"/>
  </si>
  <si>
    <t>リハビリテーション評価担当事業所</t>
    <rPh sb="9" eb="11">
      <t>ヒョウカ</t>
    </rPh>
    <rPh sb="11" eb="13">
      <t>タントウ</t>
    </rPh>
    <rPh sb="13" eb="16">
      <t>ジギョウショ</t>
    </rPh>
    <phoneticPr fontId="2"/>
  </si>
  <si>
    <t>サービス種別</t>
    <rPh sb="4" eb="6">
      <t>シュベツ</t>
    </rPh>
    <phoneticPr fontId="2"/>
  </si>
  <si>
    <t>血糖（空腹時）</t>
    <rPh sb="0" eb="2">
      <t>ケットウ</t>
    </rPh>
    <rPh sb="3" eb="5">
      <t>クウフク</t>
    </rPh>
    <rPh sb="5" eb="6">
      <t>ジ</t>
    </rPh>
    <phoneticPr fontId="2"/>
  </si>
  <si>
    <t>HbA1c（％）</t>
    <phoneticPr fontId="2"/>
  </si>
  <si>
    <t xml:space="preserve">血清ｸﾚｱﾁﾆﾝ
</t>
    <rPh sb="0" eb="2">
      <t>ケッセイ</t>
    </rPh>
    <phoneticPr fontId="2"/>
  </si>
  <si>
    <t>薬剤シート</t>
    <rPh sb="0" eb="2">
      <t>ヤクザイ</t>
    </rPh>
    <phoneticPr fontId="2"/>
  </si>
  <si>
    <t>発行機関</t>
    <rPh sb="0" eb="2">
      <t>ハッコウ</t>
    </rPh>
    <rPh sb="2" eb="4">
      <t>キカン</t>
    </rPh>
    <phoneticPr fontId="2"/>
  </si>
  <si>
    <t>患者基本情報　　</t>
    <phoneticPr fontId="2"/>
  </si>
  <si>
    <t>記入）</t>
    <rPh sb="0" eb="2">
      <t>キニュウ</t>
    </rPh>
    <phoneticPr fontId="2"/>
  </si>
  <si>
    <t>　　　　　　　　　　　　薬剤師名</t>
    <phoneticPr fontId="2"/>
  </si>
  <si>
    <t>患者氏名</t>
    <rPh sb="0" eb="2">
      <t>カンジャ</t>
    </rPh>
    <rPh sb="2" eb="4">
      <t>シメイ</t>
    </rPh>
    <phoneticPr fontId="2"/>
  </si>
  <si>
    <t>年齢</t>
    <rPh sb="0" eb="2">
      <t>ネンレイ</t>
    </rPh>
    <phoneticPr fontId="2"/>
  </si>
  <si>
    <t>性別</t>
    <rPh sb="0" eb="2">
      <t>セイベツ</t>
    </rPh>
    <phoneticPr fontId="2"/>
  </si>
  <si>
    <t>薬剤の管理者</t>
    <phoneticPr fontId="2"/>
  </si>
  <si>
    <t>　　本人</t>
    <rPh sb="2" eb="4">
      <t>ホンニン</t>
    </rPh>
    <phoneticPr fontId="2"/>
  </si>
  <si>
    <t>　　家族（</t>
    <rPh sb="2" eb="4">
      <t>カゾク</t>
    </rPh>
    <phoneticPr fontId="2"/>
  </si>
  <si>
    <t>　　夫・妻</t>
    <rPh sb="2" eb="3">
      <t>オット</t>
    </rPh>
    <rPh sb="4" eb="5">
      <t>ツマ</t>
    </rPh>
    <phoneticPr fontId="2"/>
  </si>
  <si>
    <t>　　　その他）</t>
    <rPh sb="5" eb="6">
      <t>タ</t>
    </rPh>
    <phoneticPr fontId="2"/>
  </si>
  <si>
    <t>施設（施設名</t>
    <rPh sb="0" eb="2">
      <t>シセツ</t>
    </rPh>
    <rPh sb="3" eb="6">
      <t>シセツメイ</t>
    </rPh>
    <phoneticPr fontId="2"/>
  </si>
  <si>
    <t>）</t>
    <phoneticPr fontId="2"/>
  </si>
  <si>
    <t>指導上の注意</t>
    <phoneticPr fontId="2"/>
  </si>
  <si>
    <t>服用方法</t>
    <phoneticPr fontId="2"/>
  </si>
  <si>
    <t>　　経口</t>
    <rPh sb="2" eb="4">
      <t>ケイコウ</t>
    </rPh>
    <phoneticPr fontId="2"/>
  </si>
  <si>
    <t>胃管</t>
    <rPh sb="0" eb="2">
      <t>イカン</t>
    </rPh>
    <phoneticPr fontId="2"/>
  </si>
  <si>
    <t>胃ろう</t>
    <rPh sb="0" eb="1">
      <t>イ</t>
    </rPh>
    <phoneticPr fontId="2"/>
  </si>
  <si>
    <t>）</t>
    <phoneticPr fontId="2"/>
  </si>
  <si>
    <t>副作用・アレルギー　※可能ならば原因薬剤と年月日を記載</t>
    <phoneticPr fontId="2"/>
  </si>
  <si>
    <t>あり</t>
    <phoneticPr fontId="2"/>
  </si>
  <si>
    <t>なし</t>
    <phoneticPr fontId="2"/>
  </si>
  <si>
    <t>服用薬剤</t>
    <phoneticPr fontId="2"/>
  </si>
  <si>
    <t>※ 現在服用中の全薬剤 (内服薬・外用薬・注射薬等、定時薬・臨時薬) を記録する。
※ 「粉砕」・「簡易懸濁」は、現在の状況についてチェック (✓) を入れる。
※ 数種類の散剤、軟膏剤を混合している場合には、内容も記録する。
※ 「医療機関等」には、「処方した医療機関、調剤した薬局」の欄より対応する番号を記載する。</t>
    <phoneticPr fontId="2"/>
  </si>
  <si>
    <t>No.</t>
    <phoneticPr fontId="2"/>
  </si>
  <si>
    <t>調剤医薬品</t>
    <rPh sb="0" eb="2">
      <t>チョウザイ</t>
    </rPh>
    <rPh sb="2" eb="5">
      <t>イヤクヒン</t>
    </rPh>
    <phoneticPr fontId="2"/>
  </si>
  <si>
    <t>先発医薬品</t>
    <rPh sb="0" eb="2">
      <t>センパツ</t>
    </rPh>
    <rPh sb="2" eb="5">
      <t>イヤクヒン</t>
    </rPh>
    <phoneticPr fontId="2"/>
  </si>
  <si>
    <t>用法・用量</t>
    <rPh sb="0" eb="2">
      <t>ヨウホウ</t>
    </rPh>
    <rPh sb="3" eb="5">
      <t>ヨウリョウ</t>
    </rPh>
    <phoneticPr fontId="2"/>
  </si>
  <si>
    <t>医療機関等</t>
    <rPh sb="0" eb="2">
      <t>イリョウ</t>
    </rPh>
    <rPh sb="2" eb="4">
      <t>キカン</t>
    </rPh>
    <rPh sb="4" eb="5">
      <t>トウ</t>
    </rPh>
    <phoneticPr fontId="2"/>
  </si>
  <si>
    <t>調剤に関する特記事項</t>
    <phoneticPr fontId="2"/>
  </si>
  <si>
    <t>その他</t>
    <phoneticPr fontId="2"/>
  </si>
  <si>
    <t>一般用医薬品、健康食品等</t>
    <phoneticPr fontId="2"/>
  </si>
  <si>
    <t>嗜好品</t>
    <phoneticPr fontId="2"/>
  </si>
  <si>
    <t>あり</t>
    <phoneticPr fontId="2"/>
  </si>
  <si>
    <t>なし</t>
    <phoneticPr fontId="2"/>
  </si>
  <si>
    <t>喫煙歴</t>
    <rPh sb="0" eb="3">
      <t>キツエンレキ</t>
    </rPh>
    <phoneticPr fontId="2"/>
  </si>
  <si>
    <t>医療機器・医療材料</t>
    <phoneticPr fontId="2"/>
  </si>
  <si>
    <t>血糖自己測定器</t>
    <rPh sb="0" eb="2">
      <t>ケットウ</t>
    </rPh>
    <rPh sb="2" eb="4">
      <t>ジコ</t>
    </rPh>
    <rPh sb="4" eb="7">
      <t>ソクテイキ</t>
    </rPh>
    <phoneticPr fontId="2"/>
  </si>
  <si>
    <t>処方した医療機関、調剤した薬局</t>
    <phoneticPr fontId="2"/>
  </si>
  <si>
    <t>医療機関等の名称</t>
    <phoneticPr fontId="2"/>
  </si>
  <si>
    <t>TEL</t>
    <phoneticPr fontId="2"/>
  </si>
  <si>
    <t>①</t>
    <phoneticPr fontId="2"/>
  </si>
  <si>
    <t>⑤</t>
    <phoneticPr fontId="2"/>
  </si>
  <si>
    <t>②</t>
    <phoneticPr fontId="2"/>
  </si>
  <si>
    <t>⑥</t>
    <phoneticPr fontId="2"/>
  </si>
  <si>
    <t>③</t>
    <phoneticPr fontId="2"/>
  </si>
  <si>
    <t>⑦</t>
    <phoneticPr fontId="2"/>
  </si>
  <si>
    <t>④</t>
    <phoneticPr fontId="2"/>
  </si>
  <si>
    <t>⑧</t>
    <phoneticPr fontId="2"/>
  </si>
  <si>
    <t>※かかりつけ薬局には○を付けること。</t>
    <phoneticPr fontId="2"/>
  </si>
  <si>
    <t>※</t>
    <phoneticPr fontId="2"/>
  </si>
  <si>
    <t>院外処方せんを発行する際には、「薬剤シート (本シート)」および「診療情報シート」の写しを添付してください。患者さんへは処方せんと写しを合わせて薬局に提示するように説明してください。</t>
    <rPh sb="16" eb="18">
      <t>ヤクザイ</t>
    </rPh>
    <rPh sb="33" eb="35">
      <t>シンリョウ</t>
    </rPh>
    <rPh sb="35" eb="37">
      <t>ジョウホウ</t>
    </rPh>
    <rPh sb="42" eb="43">
      <t>ウツ</t>
    </rPh>
    <phoneticPr fontId="2"/>
  </si>
  <si>
    <t>千葉県共用 脳卒中地域医療連携パス
連絡票 【様式Ａ】介護・福祉発</t>
    <rPh sb="0" eb="2">
      <t>チバ</t>
    </rPh>
    <rPh sb="2" eb="5">
      <t>ケンキョウヨウ</t>
    </rPh>
    <rPh sb="6" eb="9">
      <t>ノウソッチュウ</t>
    </rPh>
    <rPh sb="9" eb="11">
      <t>チイキ</t>
    </rPh>
    <rPh sb="11" eb="13">
      <t>イリョウ</t>
    </rPh>
    <rPh sb="13" eb="15">
      <t>レンケイ</t>
    </rPh>
    <rPh sb="18" eb="20">
      <t>レンラク</t>
    </rPh>
    <rPh sb="20" eb="21">
      <t>ヒョウ</t>
    </rPh>
    <rPh sb="23" eb="25">
      <t>ヨウシキ</t>
    </rPh>
    <rPh sb="27" eb="29">
      <t>カイゴ</t>
    </rPh>
    <rPh sb="30" eb="32">
      <t>フクシ</t>
    </rPh>
    <rPh sb="32" eb="33">
      <t>ハツ</t>
    </rPh>
    <phoneticPr fontId="2"/>
  </si>
  <si>
    <t>発行者</t>
    <rPh sb="0" eb="3">
      <t>ハッコウシャ</t>
    </rPh>
    <phoneticPr fontId="2"/>
  </si>
  <si>
    <t>ID</t>
    <phoneticPr fontId="2"/>
  </si>
  <si>
    <t>歳</t>
    <rPh sb="0" eb="1">
      <t>サイ</t>
    </rPh>
    <phoneticPr fontId="2"/>
  </si>
  <si>
    <t>現在の生活の場</t>
    <rPh sb="0" eb="2">
      <t>ゲンザイ</t>
    </rPh>
    <rPh sb="3" eb="5">
      <t>セイカツ</t>
    </rPh>
    <rPh sb="6" eb="7">
      <t>バ</t>
    </rPh>
    <phoneticPr fontId="2"/>
  </si>
  <si>
    <t>□自宅　□グループホーム　□老人保健施設　□その他の施設</t>
    <rPh sb="1" eb="3">
      <t>ジタク</t>
    </rPh>
    <rPh sb="14" eb="16">
      <t>ロウジン</t>
    </rPh>
    <rPh sb="16" eb="18">
      <t>ホケン</t>
    </rPh>
    <rPh sb="18" eb="20">
      <t>シセツ</t>
    </rPh>
    <rPh sb="24" eb="25">
      <t>タ</t>
    </rPh>
    <rPh sb="26" eb="28">
      <t>シセツ</t>
    </rPh>
    <phoneticPr fontId="2"/>
  </si>
  <si>
    <t>現在のサービス</t>
    <rPh sb="0" eb="2">
      <t>ゲンザイ</t>
    </rPh>
    <phoneticPr fontId="2"/>
  </si>
  <si>
    <t>□通所リハ　□訪問リハ　□デイサービス　　□デイケア　□ショートステイ　□訪問看護</t>
    <rPh sb="1" eb="3">
      <t>ツウショ</t>
    </rPh>
    <rPh sb="7" eb="9">
      <t>ホウモン</t>
    </rPh>
    <rPh sb="37" eb="39">
      <t>ホウモン</t>
    </rPh>
    <rPh sb="39" eb="41">
      <t>カンゴ</t>
    </rPh>
    <phoneticPr fontId="2"/>
  </si>
  <si>
    <t>□かかりつけ医から計画管理病院・回復期病院へ報告（日常生活機能評価は必ず記載）　□報告　□お聞きしたいこと・お願いしたいこと</t>
    <rPh sb="6" eb="7">
      <t>イ</t>
    </rPh>
    <rPh sb="9" eb="11">
      <t>ケイカク</t>
    </rPh>
    <rPh sb="11" eb="13">
      <t>カンリ</t>
    </rPh>
    <rPh sb="13" eb="15">
      <t>ビョウイン</t>
    </rPh>
    <rPh sb="16" eb="18">
      <t>カイフク</t>
    </rPh>
    <rPh sb="18" eb="19">
      <t>キ</t>
    </rPh>
    <rPh sb="19" eb="21">
      <t>ビョウイン</t>
    </rPh>
    <rPh sb="22" eb="24">
      <t>ホウコク</t>
    </rPh>
    <rPh sb="25" eb="27">
      <t>ニチジョウ</t>
    </rPh>
    <rPh sb="27" eb="29">
      <t>セイカツ</t>
    </rPh>
    <rPh sb="29" eb="31">
      <t>キノウ</t>
    </rPh>
    <rPh sb="31" eb="33">
      <t>ヒョウカ</t>
    </rPh>
    <rPh sb="34" eb="35">
      <t>カナラ</t>
    </rPh>
    <rPh sb="36" eb="38">
      <t>キサイ</t>
    </rPh>
    <rPh sb="41" eb="43">
      <t>ホウコク</t>
    </rPh>
    <phoneticPr fontId="2"/>
  </si>
  <si>
    <t>ﾊﾞｲﾀﾙｻｲﾝ</t>
    <phoneticPr fontId="2"/>
  </si>
  <si>
    <t>体温</t>
    <rPh sb="0" eb="2">
      <t>タイオン</t>
    </rPh>
    <phoneticPr fontId="2"/>
  </si>
  <si>
    <t>　　～　　　　度</t>
    <rPh sb="7" eb="8">
      <t>ド</t>
    </rPh>
    <phoneticPr fontId="2"/>
  </si>
  <si>
    <t>脈拍</t>
    <rPh sb="0" eb="2">
      <t>ミャクハク</t>
    </rPh>
    <phoneticPr fontId="2"/>
  </si>
  <si>
    <t>～</t>
    <phoneticPr fontId="2"/>
  </si>
  <si>
    <t>不整脈</t>
    <rPh sb="0" eb="3">
      <t>フセイミャク</t>
    </rPh>
    <phoneticPr fontId="2"/>
  </si>
  <si>
    <t>□なし □あり</t>
    <phoneticPr fontId="2"/>
  </si>
  <si>
    <t>血圧</t>
    <rPh sb="0" eb="2">
      <t>ケツアツ</t>
    </rPh>
    <phoneticPr fontId="2"/>
  </si>
  <si>
    <t>収縮期</t>
    <rPh sb="0" eb="2">
      <t>シュウシュク</t>
    </rPh>
    <rPh sb="2" eb="3">
      <t>キ</t>
    </rPh>
    <phoneticPr fontId="2"/>
  </si>
  <si>
    <t>～</t>
    <phoneticPr fontId="2"/>
  </si>
  <si>
    <t>褥そう　</t>
    <phoneticPr fontId="2"/>
  </si>
  <si>
    <t>拡張期</t>
    <phoneticPr fontId="2"/>
  </si>
  <si>
    <t>（内容）</t>
    <rPh sb="1" eb="3">
      <t>ナイヨウ</t>
    </rPh>
    <phoneticPr fontId="2"/>
  </si>
  <si>
    <t>体  重</t>
    <rPh sb="0" eb="1">
      <t>カラダ</t>
    </rPh>
    <rPh sb="3" eb="4">
      <t>ジュウ</t>
    </rPh>
    <phoneticPr fontId="2"/>
  </si>
  <si>
    <t>Kg</t>
    <phoneticPr fontId="2"/>
  </si>
  <si>
    <t>食事栄養</t>
    <rPh sb="0" eb="2">
      <t>ショクジ</t>
    </rPh>
    <rPh sb="2" eb="4">
      <t>エイヨウ</t>
    </rPh>
    <phoneticPr fontId="2"/>
  </si>
  <si>
    <t>経路</t>
    <rPh sb="0" eb="2">
      <t>ケイロ</t>
    </rPh>
    <phoneticPr fontId="2"/>
  </si>
  <si>
    <t>□経口、　□経管摂取　（銘柄                       ) (投与量         　　　　　　　）ｋcal、　投与時間　（　　　　時間/回）　</t>
    <rPh sb="1" eb="3">
      <t>ケイコウ</t>
    </rPh>
    <rPh sb="6" eb="7">
      <t>キョウ</t>
    </rPh>
    <rPh sb="7" eb="8">
      <t>カン</t>
    </rPh>
    <rPh sb="8" eb="10">
      <t>セッシュ</t>
    </rPh>
    <rPh sb="12" eb="14">
      <t>メイガラ</t>
    </rPh>
    <rPh sb="40" eb="43">
      <t>トウヨリョウ</t>
    </rPh>
    <rPh sb="66" eb="68">
      <t>トウヨ</t>
    </rPh>
    <rPh sb="68" eb="70">
      <t>ジカン</t>
    </rPh>
    <rPh sb="76" eb="78">
      <t>ジカン</t>
    </rPh>
    <rPh sb="79" eb="80">
      <t>カイ</t>
    </rPh>
    <phoneticPr fontId="2"/>
  </si>
  <si>
    <t>形態</t>
    <rPh sb="0" eb="2">
      <t>ケイタイ</t>
    </rPh>
    <phoneticPr fontId="2"/>
  </si>
  <si>
    <t>主食</t>
    <rPh sb="0" eb="2">
      <t>シュショク</t>
    </rPh>
    <phoneticPr fontId="2"/>
  </si>
  <si>
    <t>□ご飯、　□軟飯、　□全粥、　□ミキサー粥</t>
    <rPh sb="2" eb="3">
      <t>ハン</t>
    </rPh>
    <rPh sb="6" eb="7">
      <t>ナン</t>
    </rPh>
    <rPh sb="7" eb="8">
      <t>ハン</t>
    </rPh>
    <rPh sb="11" eb="13">
      <t>ゼンガユ</t>
    </rPh>
    <rPh sb="20" eb="21">
      <t>ガユ</t>
    </rPh>
    <phoneticPr fontId="2"/>
  </si>
  <si>
    <t>□鼻腔　□胃瘻　□経口訓練併用　□TPN (                  )Cal</t>
    <phoneticPr fontId="2"/>
  </si>
  <si>
    <t>副食</t>
    <rPh sb="0" eb="2">
      <t>フクショク</t>
    </rPh>
    <phoneticPr fontId="2"/>
  </si>
  <si>
    <t>□ゼリー、 □ゼリー食、 □ミキサー・ペースト食、 □やわらか食、 □軟菜・刻み食、 □常食 （下記の副菜コメント参照）</t>
    <rPh sb="10" eb="11">
      <t>ショク</t>
    </rPh>
    <rPh sb="23" eb="24">
      <t>ショク</t>
    </rPh>
    <rPh sb="31" eb="32">
      <t>ショク</t>
    </rPh>
    <rPh sb="35" eb="36">
      <t>ナン</t>
    </rPh>
    <rPh sb="36" eb="37">
      <t>サイ</t>
    </rPh>
    <rPh sb="38" eb="39">
      <t>キザ</t>
    </rPh>
    <rPh sb="40" eb="41">
      <t>ショク</t>
    </rPh>
    <rPh sb="44" eb="46">
      <t>ジョウショク</t>
    </rPh>
    <rPh sb="48" eb="50">
      <t>カキ</t>
    </rPh>
    <rPh sb="51" eb="53">
      <t>フクサイ</t>
    </rPh>
    <rPh sb="57" eb="59">
      <t>サンショウ</t>
    </rPh>
    <phoneticPr fontId="2"/>
  </si>
  <si>
    <t>水分</t>
    <rPh sb="0" eb="2">
      <t>スイブン</t>
    </rPh>
    <phoneticPr fontId="2"/>
  </si>
  <si>
    <t>□とろみあり、　　（トロミの強さ　□弱め、　□強め）、　　（とろみ剤の銘柄・分量など　　　　　　　　　　　　　　　　　　）、　　水分量　（　　　　　　　ml）</t>
    <rPh sb="14" eb="15">
      <t>ツヨ</t>
    </rPh>
    <rPh sb="18" eb="19">
      <t>ヨワ</t>
    </rPh>
    <rPh sb="23" eb="24">
      <t>ツヨ</t>
    </rPh>
    <rPh sb="33" eb="34">
      <t>ザイ</t>
    </rPh>
    <rPh sb="35" eb="37">
      <t>メイガラ</t>
    </rPh>
    <rPh sb="38" eb="40">
      <t>ブンリョウ</t>
    </rPh>
    <rPh sb="64" eb="66">
      <t>スイブン</t>
    </rPh>
    <rPh sb="66" eb="67">
      <t>リョウ</t>
    </rPh>
    <phoneticPr fontId="2"/>
  </si>
  <si>
    <t>動作</t>
    <rPh sb="0" eb="2">
      <t>ドウサ</t>
    </rPh>
    <phoneticPr fontId="2"/>
  </si>
  <si>
    <t>□自立(□補助具使用）、　□見守り必要、　□一部介助（　　　　　　　　　　　　　　　　　　　　　　） 、　□全介助</t>
    <rPh sb="1" eb="3">
      <t>ジリツ</t>
    </rPh>
    <rPh sb="5" eb="7">
      <t>ホジョ</t>
    </rPh>
    <rPh sb="7" eb="8">
      <t>グ</t>
    </rPh>
    <rPh sb="8" eb="10">
      <t>シヨウ</t>
    </rPh>
    <rPh sb="22" eb="24">
      <t>イチブ</t>
    </rPh>
    <rPh sb="24" eb="26">
      <t>カイジョ</t>
    </rPh>
    <rPh sb="54" eb="55">
      <t>ゼン</t>
    </rPh>
    <rPh sb="55" eb="57">
      <t>カイジョ</t>
    </rPh>
    <phoneticPr fontId="2"/>
  </si>
  <si>
    <t>摂取量</t>
    <rPh sb="0" eb="2">
      <t>セッシュ</t>
    </rPh>
    <rPh sb="2" eb="3">
      <t>リョウ</t>
    </rPh>
    <phoneticPr fontId="2"/>
  </si>
  <si>
    <t>□全量　　　　□3/4～1/2  　　  □1/2～1/4　　　　□1/4以下　　　□その他（　　　　　　　　　　　　　　）</t>
    <rPh sb="1" eb="3">
      <t>ゼンリョウ</t>
    </rPh>
    <rPh sb="37" eb="39">
      <t>イカ</t>
    </rPh>
    <rPh sb="45" eb="46">
      <t>タ</t>
    </rPh>
    <phoneticPr fontId="2"/>
  </si>
  <si>
    <t>治療食</t>
    <rPh sb="0" eb="3">
      <t>チリョウショク</t>
    </rPh>
    <phoneticPr fontId="2"/>
  </si>
  <si>
    <t>□なし　□あり（ＤＭ食　　　　　　ｋｃａｌ　　□塩分　　　　ｇ　　□ﾜｰﾌｧﾘﾝ食　　□タンパク制限（　　　　　　）ｇ　</t>
    <rPh sb="10" eb="11">
      <t>ショク</t>
    </rPh>
    <rPh sb="24" eb="26">
      <t>エンブン</t>
    </rPh>
    <rPh sb="40" eb="41">
      <t>ショク</t>
    </rPh>
    <rPh sb="48" eb="50">
      <t>セイゲン</t>
    </rPh>
    <phoneticPr fontId="2"/>
  </si>
  <si>
    <t>特記</t>
    <rPh sb="0" eb="2">
      <t>トッキ</t>
    </rPh>
    <phoneticPr fontId="2"/>
  </si>
  <si>
    <t>□禁止食（　　　　　　　　　　　　　　　　　　　　　　　　　　　　　　　）　　　　□その他（　　　　　　　　　　　　　　　　　　　　　　　　　　　　　　　　　　　　　　　　　　）</t>
    <rPh sb="1" eb="3">
      <t>キンシ</t>
    </rPh>
    <rPh sb="3" eb="4">
      <t>ショク</t>
    </rPh>
    <rPh sb="44" eb="45">
      <t>タ</t>
    </rPh>
    <phoneticPr fontId="2"/>
  </si>
  <si>
    <t>日中；</t>
    <rPh sb="0" eb="2">
      <t>ニッチュウ</t>
    </rPh>
    <phoneticPr fontId="2"/>
  </si>
  <si>
    <t>夜間；</t>
    <rPh sb="0" eb="2">
      <t>ヤカン</t>
    </rPh>
    <phoneticPr fontId="2"/>
  </si>
  <si>
    <t>最終交換日</t>
    <rPh sb="0" eb="2">
      <t>サイシュウ</t>
    </rPh>
    <rPh sb="2" eb="4">
      <t>コウカン</t>
    </rPh>
    <rPh sb="4" eb="5">
      <t>ヒ</t>
    </rPh>
    <phoneticPr fontId="2"/>
  </si>
  <si>
    <t>サイズ</t>
    <phoneticPr fontId="2"/>
  </si>
  <si>
    <t>種類</t>
    <rPh sb="0" eb="2">
      <t>シュルイ</t>
    </rPh>
    <phoneticPr fontId="2"/>
  </si>
  <si>
    <t>尿意</t>
    <rPh sb="0" eb="1">
      <t>ニョウ</t>
    </rPh>
    <rPh sb="1" eb="2">
      <t>イ</t>
    </rPh>
    <phoneticPr fontId="2"/>
  </si>
  <si>
    <t>□あり　　□不明確　　□なし</t>
    <rPh sb="6" eb="9">
      <t>フメイカク</t>
    </rPh>
    <phoneticPr fontId="2"/>
  </si>
  <si>
    <t>□留置ｶﾃｰﾃﾙ　　　</t>
    <rPh sb="1" eb="3">
      <t>リュウチ</t>
    </rPh>
    <phoneticPr fontId="2"/>
  </si>
  <si>
    <t>　　　／</t>
    <phoneticPr fontId="2"/>
  </si>
  <si>
    <t>Ｆｒ</t>
    <phoneticPr fontId="2"/>
  </si>
  <si>
    <t>失禁</t>
    <rPh sb="0" eb="2">
      <t>シッキン</t>
    </rPh>
    <phoneticPr fontId="2"/>
  </si>
  <si>
    <t>□なし　　　　　□あり</t>
    <phoneticPr fontId="2"/>
  </si>
  <si>
    <t>□鼻腔・胃ろう　　　</t>
    <rPh sb="1" eb="2">
      <t>ハナ</t>
    </rPh>
    <rPh sb="2" eb="3">
      <t>コウ</t>
    </rPh>
    <rPh sb="4" eb="5">
      <t>イ</t>
    </rPh>
    <phoneticPr fontId="2"/>
  </si>
  <si>
    <t>　　　／</t>
    <phoneticPr fontId="2"/>
  </si>
  <si>
    <t>Ｆｒ</t>
    <phoneticPr fontId="2"/>
  </si>
  <si>
    <t>便意</t>
    <rPh sb="0" eb="2">
      <t>ベンイ</t>
    </rPh>
    <phoneticPr fontId="2"/>
  </si>
  <si>
    <t>□気管切開　　　　　　　</t>
    <rPh sb="1" eb="3">
      <t>キカン</t>
    </rPh>
    <rPh sb="3" eb="5">
      <t>セッカイ</t>
    </rPh>
    <phoneticPr fontId="2"/>
  </si>
  <si>
    <t>　　　／</t>
    <phoneticPr fontId="2"/>
  </si>
  <si>
    <t>ｍｍ</t>
    <phoneticPr fontId="2"/>
  </si>
  <si>
    <t>排便ｺﾝﾄﾛｰﾙ</t>
    <rPh sb="0" eb="2">
      <t>ハイベン</t>
    </rPh>
    <phoneticPr fontId="2"/>
  </si>
  <si>
    <t>□その他（　　　　　　　　）</t>
    <rPh sb="3" eb="4">
      <t>タ</t>
    </rPh>
    <phoneticPr fontId="2"/>
  </si>
  <si>
    <t>　　　／</t>
    <phoneticPr fontId="2"/>
  </si>
  <si>
    <t>□自立　□一部介助　□全介助</t>
    <rPh sb="1" eb="3">
      <t>ジリツ</t>
    </rPh>
    <rPh sb="5" eb="7">
      <t>イチブ</t>
    </rPh>
    <rPh sb="7" eb="9">
      <t>カイジョ</t>
    </rPh>
    <rPh sb="11" eb="12">
      <t>ゼン</t>
    </rPh>
    <rPh sb="12" eb="14">
      <t>カイジョ</t>
    </rPh>
    <phoneticPr fontId="2"/>
  </si>
  <si>
    <t>入浴</t>
    <rPh sb="0" eb="2">
      <t>ニュウヨク</t>
    </rPh>
    <phoneticPr fontId="2"/>
  </si>
  <si>
    <t>一般浴（□自立□介助）　　ｼｬﾜｰ浴（□自立□介助　　□リフト浴　　□機械浴　　□ﾍﾞｯﾄﾞ上清拭</t>
    <rPh sb="0" eb="2">
      <t>イッパン</t>
    </rPh>
    <rPh sb="2" eb="3">
      <t>ヨク</t>
    </rPh>
    <rPh sb="5" eb="7">
      <t>ジリツ</t>
    </rPh>
    <rPh sb="8" eb="10">
      <t>カイジョ</t>
    </rPh>
    <rPh sb="17" eb="18">
      <t>ヨク</t>
    </rPh>
    <rPh sb="20" eb="22">
      <t>ジリツ</t>
    </rPh>
    <rPh sb="23" eb="25">
      <t>カイジョ</t>
    </rPh>
    <rPh sb="31" eb="32">
      <t>ヨク</t>
    </rPh>
    <rPh sb="35" eb="37">
      <t>キカイ</t>
    </rPh>
    <rPh sb="37" eb="38">
      <t>ヨク</t>
    </rPh>
    <rPh sb="46" eb="47">
      <t>ウエ</t>
    </rPh>
    <rPh sb="47" eb="49">
      <t>セイシキ</t>
    </rPh>
    <phoneticPr fontId="2"/>
  </si>
  <si>
    <t>ﾊﾞｲﾀﾙ上限下限</t>
    <rPh sb="5" eb="7">
      <t>ジョウゲン</t>
    </rPh>
    <rPh sb="7" eb="9">
      <t>カゲン</t>
    </rPh>
    <phoneticPr fontId="2"/>
  </si>
  <si>
    <t>日常生活機能評価</t>
    <rPh sb="0" eb="2">
      <t>ニチジョウ</t>
    </rPh>
    <rPh sb="2" eb="4">
      <t>セイカツ</t>
    </rPh>
    <rPh sb="4" eb="6">
      <t>キノウ</t>
    </rPh>
    <rPh sb="6" eb="8">
      <t>ヒョウカ</t>
    </rPh>
    <phoneticPr fontId="2"/>
  </si>
  <si>
    <t>患者の状況</t>
    <rPh sb="0" eb="2">
      <t>カンジャ</t>
    </rPh>
    <rPh sb="3" eb="5">
      <t>ジョウキョウ</t>
    </rPh>
    <phoneticPr fontId="2"/>
  </si>
  <si>
    <t>得点</t>
    <rPh sb="0" eb="2">
      <t>トクテン</t>
    </rPh>
    <phoneticPr fontId="2"/>
  </si>
  <si>
    <t>特記事項</t>
    <rPh sb="0" eb="2">
      <t>トッキ</t>
    </rPh>
    <rPh sb="2" eb="4">
      <t>ジコウ</t>
    </rPh>
    <phoneticPr fontId="2"/>
  </si>
  <si>
    <t>0点</t>
    <rPh sb="1" eb="2">
      <t>テン</t>
    </rPh>
    <phoneticPr fontId="2"/>
  </si>
  <si>
    <t>1点</t>
    <rPh sb="1" eb="2">
      <t>テン</t>
    </rPh>
    <phoneticPr fontId="2"/>
  </si>
  <si>
    <t>2点</t>
    <rPh sb="1" eb="2">
      <t>テン</t>
    </rPh>
    <phoneticPr fontId="2"/>
  </si>
  <si>
    <t>床上安静の指示</t>
    <rPh sb="0" eb="1">
      <t>ユカ</t>
    </rPh>
    <rPh sb="1" eb="2">
      <t>ウエ</t>
    </rPh>
    <rPh sb="2" eb="4">
      <t>アンセイ</t>
    </rPh>
    <rPh sb="5" eb="7">
      <t>シジ</t>
    </rPh>
    <phoneticPr fontId="2"/>
  </si>
  <si>
    <t>□なし</t>
    <phoneticPr fontId="2"/>
  </si>
  <si>
    <t>□あり</t>
    <phoneticPr fontId="2"/>
  </si>
  <si>
    <t>どちらかの手を胸元まで持ち上げられる</t>
    <rPh sb="5" eb="6">
      <t>テ</t>
    </rPh>
    <rPh sb="7" eb="9">
      <t>ムナモト</t>
    </rPh>
    <rPh sb="11" eb="12">
      <t>モ</t>
    </rPh>
    <rPh sb="13" eb="14">
      <t>ア</t>
    </rPh>
    <phoneticPr fontId="2"/>
  </si>
  <si>
    <t>□できる</t>
    <phoneticPr fontId="2"/>
  </si>
  <si>
    <t>□できない</t>
    <phoneticPr fontId="2"/>
  </si>
  <si>
    <t>寝返り</t>
    <rPh sb="0" eb="2">
      <t>ネガエ</t>
    </rPh>
    <phoneticPr fontId="2"/>
  </si>
  <si>
    <t>□何かにつかまればできる</t>
    <rPh sb="1" eb="2">
      <t>ナニ</t>
    </rPh>
    <phoneticPr fontId="2"/>
  </si>
  <si>
    <t>□できない</t>
    <phoneticPr fontId="2"/>
  </si>
  <si>
    <t>起き上がり</t>
    <rPh sb="0" eb="1">
      <t>オ</t>
    </rPh>
    <rPh sb="2" eb="3">
      <t>ア</t>
    </rPh>
    <phoneticPr fontId="2"/>
  </si>
  <si>
    <t>□できる</t>
    <phoneticPr fontId="2"/>
  </si>
  <si>
    <t>□できない</t>
    <phoneticPr fontId="2"/>
  </si>
  <si>
    <t>座位保持</t>
    <rPh sb="0" eb="2">
      <t>ザイ</t>
    </rPh>
    <rPh sb="2" eb="4">
      <t>ホジ</t>
    </rPh>
    <phoneticPr fontId="2"/>
  </si>
  <si>
    <t>□支えがあればできる</t>
    <rPh sb="1" eb="2">
      <t>ササ</t>
    </rPh>
    <phoneticPr fontId="2"/>
  </si>
  <si>
    <t>移乗</t>
    <rPh sb="0" eb="2">
      <t>イジョウ</t>
    </rPh>
    <phoneticPr fontId="2"/>
  </si>
  <si>
    <t>□できる</t>
    <phoneticPr fontId="2"/>
  </si>
  <si>
    <t>□見守り一部介助が必要</t>
    <rPh sb="1" eb="3">
      <t>ミマモ</t>
    </rPh>
    <rPh sb="4" eb="6">
      <t>イチブ</t>
    </rPh>
    <rPh sb="6" eb="8">
      <t>カイジョ</t>
    </rPh>
    <rPh sb="9" eb="11">
      <t>ヒツヨウ</t>
    </rPh>
    <phoneticPr fontId="2"/>
  </si>
  <si>
    <t>□できない</t>
    <phoneticPr fontId="2"/>
  </si>
  <si>
    <t>移乗方法</t>
    <rPh sb="0" eb="2">
      <t>イジョウ</t>
    </rPh>
    <rPh sb="2" eb="4">
      <t>ホウホウ</t>
    </rPh>
    <phoneticPr fontId="2"/>
  </si>
  <si>
    <t>□介助を要しない</t>
    <rPh sb="1" eb="3">
      <t>カイジョ</t>
    </rPh>
    <rPh sb="4" eb="5">
      <t>ヨウ</t>
    </rPh>
    <phoneticPr fontId="2"/>
  </si>
  <si>
    <t>□介助を要する移動（搬送含む）</t>
    <rPh sb="1" eb="3">
      <t>カイジョ</t>
    </rPh>
    <rPh sb="4" eb="5">
      <t>ヨウ</t>
    </rPh>
    <rPh sb="7" eb="9">
      <t>イドウ</t>
    </rPh>
    <rPh sb="10" eb="12">
      <t>ハンソウ</t>
    </rPh>
    <rPh sb="12" eb="13">
      <t>フク</t>
    </rPh>
    <phoneticPr fontId="2"/>
  </si>
  <si>
    <t>口腔清潔</t>
    <rPh sb="0" eb="2">
      <t>コウクウ</t>
    </rPh>
    <rPh sb="2" eb="4">
      <t>セイケツ</t>
    </rPh>
    <phoneticPr fontId="2"/>
  </si>
  <si>
    <t>□できる</t>
    <phoneticPr fontId="2"/>
  </si>
  <si>
    <t>□できない</t>
    <phoneticPr fontId="2"/>
  </si>
  <si>
    <t>□介助無し</t>
    <rPh sb="1" eb="3">
      <t>カイジョ</t>
    </rPh>
    <rPh sb="3" eb="4">
      <t>ナ</t>
    </rPh>
    <phoneticPr fontId="2"/>
  </si>
  <si>
    <t>□できない</t>
    <phoneticPr fontId="2"/>
  </si>
  <si>
    <t>□全介助</t>
    <rPh sb="1" eb="2">
      <t>ゼン</t>
    </rPh>
    <rPh sb="2" eb="4">
      <t>カイジョ</t>
    </rPh>
    <phoneticPr fontId="2"/>
  </si>
  <si>
    <t>□一部介助</t>
    <rPh sb="1" eb="3">
      <t>イチブ</t>
    </rPh>
    <rPh sb="3" eb="5">
      <t>カイジョ</t>
    </rPh>
    <phoneticPr fontId="2"/>
  </si>
  <si>
    <t>他者への意思の伝達</t>
    <rPh sb="0" eb="2">
      <t>タシャ</t>
    </rPh>
    <rPh sb="4" eb="6">
      <t>イシ</t>
    </rPh>
    <rPh sb="7" eb="9">
      <t>デンタツ</t>
    </rPh>
    <phoneticPr fontId="2"/>
  </si>
  <si>
    <t>□できる</t>
    <phoneticPr fontId="2"/>
  </si>
  <si>
    <t>□できる時とできない時がある</t>
    <rPh sb="4" eb="5">
      <t>トキ</t>
    </rPh>
    <rPh sb="10" eb="11">
      <t>トキ</t>
    </rPh>
    <phoneticPr fontId="2"/>
  </si>
  <si>
    <t>診療・療養上の指示が通じる</t>
    <rPh sb="0" eb="2">
      <t>シンリョウ</t>
    </rPh>
    <rPh sb="3" eb="5">
      <t>リョウヨウ</t>
    </rPh>
    <rPh sb="5" eb="6">
      <t>ウエ</t>
    </rPh>
    <rPh sb="7" eb="9">
      <t>シジ</t>
    </rPh>
    <rPh sb="10" eb="11">
      <t>ツウ</t>
    </rPh>
    <phoneticPr fontId="2"/>
  </si>
  <si>
    <t>□はい</t>
    <phoneticPr fontId="2"/>
  </si>
  <si>
    <t>□いいえ</t>
    <phoneticPr fontId="2"/>
  </si>
  <si>
    <t>危険行動</t>
    <rPh sb="0" eb="2">
      <t>キケン</t>
    </rPh>
    <rPh sb="2" eb="4">
      <t>コウドウ</t>
    </rPh>
    <phoneticPr fontId="2"/>
  </si>
  <si>
    <t>□なし</t>
    <phoneticPr fontId="2"/>
  </si>
  <si>
    <t>□あり</t>
    <phoneticPr fontId="2"/>
  </si>
  <si>
    <t>合計得点</t>
    <rPh sb="0" eb="2">
      <t>ゴウケイ</t>
    </rPh>
    <rPh sb="2" eb="4">
      <t>トクテン</t>
    </rPh>
    <phoneticPr fontId="2"/>
  </si>
  <si>
    <t>点</t>
    <rPh sb="0" eb="1">
      <t>テン</t>
    </rPh>
    <phoneticPr fontId="2"/>
  </si>
  <si>
    <t>＊かかりつけ医から計画管理病院への報告・照会・連絡，福祉・介護事業所等から医療機関への照会・連絡等にご使用ください。</t>
    <phoneticPr fontId="2"/>
  </si>
  <si>
    <t xml:space="preserve">千葉県共用脳卒中地域医療連携パス連絡票
【様式B】□お返事　□診療情報提供書
□初回　　□　　ヵ月後　□　　年後
</t>
    <rPh sb="27" eb="29">
      <t>ヘンジ</t>
    </rPh>
    <rPh sb="31" eb="33">
      <t>シンリョウ</t>
    </rPh>
    <rPh sb="33" eb="35">
      <t>ジョウホウ</t>
    </rPh>
    <rPh sb="35" eb="37">
      <t>テイキョウ</t>
    </rPh>
    <rPh sb="37" eb="38">
      <t>ショ</t>
    </rPh>
    <phoneticPr fontId="2"/>
  </si>
  <si>
    <t>発信</t>
    <rPh sb="0" eb="2">
      <t>ハッシン</t>
    </rPh>
    <phoneticPr fontId="2"/>
  </si>
  <si>
    <t xml:space="preserve">
</t>
    <phoneticPr fontId="2"/>
  </si>
  <si>
    <t>宛先</t>
    <rPh sb="0" eb="2">
      <t>アテサキ</t>
    </rPh>
    <phoneticPr fontId="2"/>
  </si>
  <si>
    <t>ﾌﾘｶﾞﾅ</t>
    <phoneticPr fontId="2"/>
  </si>
  <si>
    <t>ID</t>
    <phoneticPr fontId="2"/>
  </si>
  <si>
    <t>発信：　□専門医　□回復期病院から　（　　　　月　　　　日）記入者名　　</t>
    <rPh sb="0" eb="2">
      <t>ハッシン</t>
    </rPh>
    <phoneticPr fontId="2"/>
  </si>
  <si>
    <t>宛先：　□かかりつけ医　□ｹｱﾏﾈｰｼﾞｬ-　□リハビリ　□訪問看護　□　　　　　　　　　　　</t>
    <rPh sb="0" eb="2">
      <t>アテサキ</t>
    </rPh>
    <rPh sb="30" eb="32">
      <t>ホウモン</t>
    </rPh>
    <rPh sb="32" eb="34">
      <t>カンゴ</t>
    </rPh>
    <phoneticPr fontId="2"/>
  </si>
  <si>
    <t>検査・受診結果：</t>
    <rPh sb="3" eb="5">
      <t>ジュシン</t>
    </rPh>
    <phoneticPr fontId="2"/>
  </si>
  <si>
    <t>□　前回より良くなっています。</t>
    <rPh sb="2" eb="4">
      <t>ゼンカイ</t>
    </rPh>
    <rPh sb="6" eb="7">
      <t>ヨ</t>
    </rPh>
    <phoneticPr fontId="2"/>
  </si>
  <si>
    <t>□　ADLは良くなっています。</t>
    <rPh sb="6" eb="7">
      <t>ヨ</t>
    </rPh>
    <phoneticPr fontId="2"/>
  </si>
  <si>
    <t>□　前回と同様です。　</t>
    <rPh sb="2" eb="4">
      <t>ゼンカイ</t>
    </rPh>
    <rPh sb="5" eb="7">
      <t>ドウヨウ</t>
    </rPh>
    <phoneticPr fontId="2"/>
  </si>
  <si>
    <t>□　ADLは変わりありません。</t>
    <rPh sb="6" eb="7">
      <t>カ</t>
    </rPh>
    <phoneticPr fontId="2"/>
  </si>
  <si>
    <t>□　前回より悪化しています。</t>
    <rPh sb="2" eb="4">
      <t>ゼンカイ</t>
    </rPh>
    <rPh sb="6" eb="8">
      <t>アッカ</t>
    </rPh>
    <phoneticPr fontId="2"/>
  </si>
  <si>
    <t>□　ADLは低下しています。</t>
    <rPh sb="6" eb="8">
      <t>テイカ</t>
    </rPh>
    <phoneticPr fontId="2"/>
  </si>
  <si>
    <t>処方薬の変更：　□　無・このまま継続をお願いします　　□　有（以下に記載）</t>
    <rPh sb="0" eb="2">
      <t>ショホウ</t>
    </rPh>
    <rPh sb="16" eb="18">
      <t>ケイゾク</t>
    </rPh>
    <rPh sb="20" eb="21">
      <t>ネガ</t>
    </rPh>
    <rPh sb="31" eb="33">
      <t>イカ</t>
    </rPh>
    <rPh sb="34" eb="36">
      <t>キサイ</t>
    </rPh>
    <phoneticPr fontId="2"/>
  </si>
  <si>
    <t>次回検査予定（　　か月後）</t>
    <rPh sb="0" eb="2">
      <t>ジカイ</t>
    </rPh>
    <rPh sb="2" eb="4">
      <t>ケンサ</t>
    </rPh>
    <rPh sb="4" eb="6">
      <t>ヨテイ</t>
    </rPh>
    <rPh sb="10" eb="11">
      <t>ゲツ</t>
    </rPh>
    <rPh sb="11" eb="12">
      <t>ゴ</t>
    </rPh>
    <phoneticPr fontId="2"/>
  </si>
  <si>
    <t>□頭部MRI・MRA　（予約　□済（　　/　　）　□未）　□頸動脈ｴｺｰ　（予約　□済（　　/　　）　□未）</t>
    <phoneticPr fontId="2"/>
  </si>
  <si>
    <t>次回外来予定　（　　　か月後）</t>
    <rPh sb="0" eb="2">
      <t>ジカイ</t>
    </rPh>
    <rPh sb="2" eb="4">
      <t>ガイライ</t>
    </rPh>
    <rPh sb="4" eb="6">
      <t>ヨテイ</t>
    </rPh>
    <rPh sb="12" eb="14">
      <t>ゲツゴ</t>
    </rPh>
    <phoneticPr fontId="2"/>
  </si>
  <si>
    <t>□無　　□有　（　□予約済（　　/　　）　□予約未　）</t>
    <phoneticPr fontId="2"/>
  </si>
  <si>
    <t>□　検査・外来予約を（　　　か月後）に取ってください。</t>
    <phoneticPr fontId="2"/>
  </si>
  <si>
    <t>御本人・御家族への説明内容</t>
    <rPh sb="0" eb="3">
      <t>ゴホンニン</t>
    </rPh>
    <rPh sb="4" eb="7">
      <t>ゴカゾク</t>
    </rPh>
    <rPh sb="9" eb="11">
      <t>セツメイ</t>
    </rPh>
    <rPh sb="11" eb="13">
      <t>ナイヨウ</t>
    </rPh>
    <phoneticPr fontId="2"/>
  </si>
  <si>
    <t>□血液検査（　　月　　日）</t>
    <rPh sb="1" eb="3">
      <t>ケツエキ</t>
    </rPh>
    <rPh sb="3" eb="5">
      <t>ケンサ</t>
    </rPh>
    <rPh sb="8" eb="9">
      <t>ツキ</t>
    </rPh>
    <rPh sb="11" eb="12">
      <t>ニチ</t>
    </rPh>
    <phoneticPr fontId="2"/>
  </si>
  <si>
    <t>□別紙参照</t>
    <rPh sb="1" eb="3">
      <t>ベッシ</t>
    </rPh>
    <rPh sb="3" eb="5">
      <t>サンショウ</t>
    </rPh>
    <phoneticPr fontId="2"/>
  </si>
  <si>
    <t>□頭部MRI　（　　　月　　日）</t>
    <rPh sb="1" eb="3">
      <t>トウブ</t>
    </rPh>
    <rPh sb="11" eb="12">
      <t>ツキ</t>
    </rPh>
    <rPh sb="14" eb="15">
      <t>ニチ</t>
    </rPh>
    <phoneticPr fontId="2"/>
  </si>
  <si>
    <t>□頭部MRA（　　月　　　日）</t>
    <rPh sb="1" eb="3">
      <t>トウブ</t>
    </rPh>
    <rPh sb="9" eb="10">
      <t>ツキ</t>
    </rPh>
    <rPh sb="13" eb="14">
      <t>ニチ</t>
    </rPh>
    <phoneticPr fontId="2"/>
  </si>
  <si>
    <t>□頸動脈エコー（　月　　日）</t>
    <rPh sb="1" eb="4">
      <t>ケイドウミャク</t>
    </rPh>
    <phoneticPr fontId="2"/>
  </si>
  <si>
    <t>□その他の検査
　　　　　　　（　　月　　日）</t>
    <rPh sb="3" eb="4">
      <t>タ</t>
    </rPh>
    <rPh sb="5" eb="7">
      <t>ケンサ</t>
    </rPh>
    <rPh sb="18" eb="19">
      <t>ツキ</t>
    </rPh>
    <rPh sb="21" eb="22">
      <t>ニチ</t>
    </rPh>
    <phoneticPr fontId="2"/>
  </si>
  <si>
    <t>添付資料</t>
    <rPh sb="0" eb="2">
      <t>テンプ</t>
    </rPh>
    <rPh sb="2" eb="4">
      <t>シリョウ</t>
    </rPh>
    <phoneticPr fontId="2"/>
  </si>
  <si>
    <t>□ＣＴ 　□ＭＲＩ　 □ＸーＰ　 □ＥCＧ 　□血液検査　 □尿　 □感染症</t>
    <rPh sb="24" eb="26">
      <t>ケツエキ</t>
    </rPh>
    <rPh sb="26" eb="28">
      <t>ケンサ</t>
    </rPh>
    <rPh sb="31" eb="32">
      <t>ニョウ</t>
    </rPh>
    <rPh sb="35" eb="38">
      <t>カンセンショウ</t>
    </rPh>
    <phoneticPr fontId="2"/>
  </si>
  <si>
    <t xml:space="preserve">
</t>
    <phoneticPr fontId="2"/>
  </si>
  <si>
    <t>ﾌﾘｶﾞﾅ</t>
    <phoneticPr fontId="2"/>
  </si>
  <si>
    <t>□自宅　□グループホーム　□老人保健施設　□その他の施設（</t>
    <rPh sb="1" eb="3">
      <t>ジタク</t>
    </rPh>
    <rPh sb="14" eb="16">
      <t>ロウジン</t>
    </rPh>
    <rPh sb="16" eb="18">
      <t>ホケン</t>
    </rPh>
    <rPh sb="18" eb="20">
      <t>シセツ</t>
    </rPh>
    <rPh sb="24" eb="25">
      <t>タ</t>
    </rPh>
    <rPh sb="26" eb="28">
      <t>シセツ</t>
    </rPh>
    <phoneticPr fontId="2"/>
  </si>
  <si>
    <t>□通院　□訪問診療　□通所リハ　□訪問リハ　□デイサービス　　□デイケア　　□ショートステイ　□訪問看護　□受診科（□内科　□外科　□眼科　□皮膚科　□泌尿器科　□歯科　□　　　　　　　　　　　　　　　　　</t>
    <rPh sb="1" eb="3">
      <t>ツウイン</t>
    </rPh>
    <rPh sb="5" eb="7">
      <t>ホウモン</t>
    </rPh>
    <rPh sb="7" eb="9">
      <t>シンリョウ</t>
    </rPh>
    <rPh sb="11" eb="13">
      <t>ツウショ</t>
    </rPh>
    <rPh sb="17" eb="19">
      <t>ホウモン</t>
    </rPh>
    <rPh sb="48" eb="50">
      <t>ホウモン</t>
    </rPh>
    <rPh sb="50" eb="52">
      <t>カンゴ</t>
    </rPh>
    <rPh sb="56" eb="57">
      <t>カ</t>
    </rPh>
    <rPh sb="59" eb="61">
      <t>ナイカ</t>
    </rPh>
    <rPh sb="63" eb="65">
      <t>ゲカ</t>
    </rPh>
    <rPh sb="67" eb="69">
      <t>ガンカ</t>
    </rPh>
    <rPh sb="71" eb="74">
      <t>ヒフカ</t>
    </rPh>
    <rPh sb="76" eb="80">
      <t>ヒニョウキカ</t>
    </rPh>
    <rPh sb="82" eb="84">
      <t>シカ</t>
    </rPh>
    <phoneticPr fontId="2"/>
  </si>
  <si>
    <t>ﾊﾞｲﾀﾙｻｲﾝ等</t>
    <rPh sb="8" eb="9">
      <t>ナド</t>
    </rPh>
    <phoneticPr fontId="2"/>
  </si>
  <si>
    <t>　         　　　度</t>
    <rPh sb="13" eb="14">
      <t>ド</t>
    </rPh>
    <phoneticPr fontId="2"/>
  </si>
  <si>
    <t>□無　 □有</t>
    <rPh sb="1" eb="2">
      <t>ナ</t>
    </rPh>
    <rPh sb="5" eb="6">
      <t>アリ</t>
    </rPh>
    <phoneticPr fontId="2"/>
  </si>
  <si>
    <t>身長</t>
    <rPh sb="0" eb="2">
      <t>シンチョウ</t>
    </rPh>
    <phoneticPr fontId="2"/>
  </si>
  <si>
    <t>ｃｍ</t>
    <phoneticPr fontId="2"/>
  </si>
  <si>
    <t>体重</t>
    <rPh sb="0" eb="2">
      <t>タイジュウ</t>
    </rPh>
    <phoneticPr fontId="2"/>
  </si>
  <si>
    <t>Kg</t>
    <phoneticPr fontId="2"/>
  </si>
  <si>
    <t>喫煙</t>
    <rPh sb="0" eb="2">
      <t>キツエン</t>
    </rPh>
    <phoneticPr fontId="2"/>
  </si>
  <si>
    <t>　□無　　□有</t>
    <rPh sb="2" eb="3">
      <t>ナ</t>
    </rPh>
    <rPh sb="6" eb="7">
      <t>アリ</t>
    </rPh>
    <phoneticPr fontId="2"/>
  </si>
  <si>
    <t>血液検査　　　　　　（　　/　　）</t>
    <rPh sb="0" eb="2">
      <t>ケツエキ</t>
    </rPh>
    <rPh sb="2" eb="4">
      <t>ケンサ</t>
    </rPh>
    <phoneticPr fontId="2"/>
  </si>
  <si>
    <t>血糖（食後）</t>
    <rPh sb="0" eb="2">
      <t>ケットウ</t>
    </rPh>
    <rPh sb="3" eb="4">
      <t>ショク</t>
    </rPh>
    <rPh sb="4" eb="5">
      <t>アト</t>
    </rPh>
    <phoneticPr fontId="2"/>
  </si>
  <si>
    <t>LDL-C（mg/dl）</t>
    <phoneticPr fontId="2"/>
  </si>
  <si>
    <t>HDL-C（mg/dl）</t>
    <phoneticPr fontId="2"/>
  </si>
  <si>
    <t>TG（mg/dl）</t>
    <phoneticPr fontId="2"/>
  </si>
  <si>
    <t>PT-INR</t>
    <phoneticPr fontId="2"/>
  </si>
  <si>
    <r>
      <t xml:space="preserve"> □　</t>
    </r>
    <r>
      <rPr>
        <sz val="11"/>
        <rFont val="ＭＳ Ｐゴシック"/>
        <family val="3"/>
        <charset val="128"/>
      </rPr>
      <t>お世話になっております。　状態変化ありません。</t>
    </r>
    <rPh sb="4" eb="6">
      <t>セワ</t>
    </rPh>
    <rPh sb="16" eb="18">
      <t>ジョウタイ</t>
    </rPh>
    <rPh sb="18" eb="20">
      <t>ヘンカ</t>
    </rPh>
    <phoneticPr fontId="2"/>
  </si>
  <si>
    <r>
      <t xml:space="preserve"> □　</t>
    </r>
    <r>
      <rPr>
        <sz val="11"/>
        <rFont val="ＭＳ Ｐゴシック"/>
        <family val="3"/>
        <charset val="128"/>
      </rPr>
      <t>以下ご報告したい事項があります。</t>
    </r>
    <rPh sb="3" eb="5">
      <t>イカ</t>
    </rPh>
    <rPh sb="6" eb="8">
      <t>ホウコク</t>
    </rPh>
    <rPh sb="11" eb="13">
      <t>ジコウ</t>
    </rPh>
    <phoneticPr fontId="2"/>
  </si>
  <si>
    <t>処方薬：</t>
    <rPh sb="0" eb="3">
      <t>ショホウヤク</t>
    </rPh>
    <phoneticPr fontId="2"/>
  </si>
  <si>
    <t>日常生活機能評価（必須項目）</t>
    <rPh sb="0" eb="2">
      <t>ニチジョウ</t>
    </rPh>
    <rPh sb="2" eb="4">
      <t>セイカツ</t>
    </rPh>
    <rPh sb="4" eb="6">
      <t>キノウ</t>
    </rPh>
    <rPh sb="6" eb="8">
      <t>ヒョウカ</t>
    </rPh>
    <rPh sb="9" eb="11">
      <t>ヒッス</t>
    </rPh>
    <rPh sb="11" eb="13">
      <t>コウモク</t>
    </rPh>
    <phoneticPr fontId="2"/>
  </si>
  <si>
    <t>床上安静</t>
    <rPh sb="0" eb="1">
      <t>ユカ</t>
    </rPh>
    <rPh sb="1" eb="2">
      <t>ウエ</t>
    </rPh>
    <rPh sb="2" eb="4">
      <t>アンセイ</t>
    </rPh>
    <phoneticPr fontId="2"/>
  </si>
  <si>
    <t>□できる</t>
    <phoneticPr fontId="2"/>
  </si>
  <si>
    <t>□できない</t>
    <phoneticPr fontId="2"/>
  </si>
  <si>
    <t>□できる</t>
    <phoneticPr fontId="2"/>
  </si>
  <si>
    <t>総合計　　　　　　　点</t>
    <rPh sb="0" eb="1">
      <t>ソウ</t>
    </rPh>
    <rPh sb="1" eb="3">
      <t>ゴウケイ</t>
    </rPh>
    <rPh sb="10" eb="11">
      <t>テン</t>
    </rPh>
    <phoneticPr fontId="2"/>
  </si>
  <si>
    <t>　本シートは、千葉県共用脳卒中地域医療連携パスの中の「介護シート」として、脳卒中の患者が退院する際に、回復期医療機関等から提供されることもあります。介護シートは、脳卒中の再発に備え、上記と同様に概ね半年に一度記入しておくことが望ましいと考えます。
　なお、介護シートは、本シートと記入項目が完全に一致しており、本シートから転記することが可能です。</t>
    <rPh sb="1" eb="2">
      <t>ほん</t>
    </rPh>
    <rPh sb="7" eb="10">
      <t>ちばけん</t>
    </rPh>
    <rPh sb="10" eb="12">
      <t>きょうよう</t>
    </rPh>
    <rPh sb="12" eb="15">
      <t>のうそっちゅう</t>
    </rPh>
    <rPh sb="15" eb="17">
      <t>ちいき</t>
    </rPh>
    <rPh sb="17" eb="19">
      <t>いりょう</t>
    </rPh>
    <rPh sb="19" eb="21">
      <t>れんけい</t>
    </rPh>
    <rPh sb="24" eb="25">
      <t>なか</t>
    </rPh>
    <rPh sb="27" eb="29">
      <t>かいご</t>
    </rPh>
    <rPh sb="37" eb="40">
      <t>のうそっちゅう</t>
    </rPh>
    <rPh sb="61" eb="63">
      <t>ていきょう</t>
    </rPh>
    <rPh sb="74" eb="76">
      <t>かいご</t>
    </rPh>
    <rPh sb="81" eb="84">
      <t>のうそっちゅう</t>
    </rPh>
    <rPh sb="85" eb="87">
      <t>さいはつ</t>
    </rPh>
    <rPh sb="88" eb="89">
      <t>そな</t>
    </rPh>
    <rPh sb="91" eb="93">
      <t>じょうき</t>
    </rPh>
    <rPh sb="94" eb="96">
      <t>どうよう</t>
    </rPh>
    <rPh sb="97" eb="98">
      <t>おおむ</t>
    </rPh>
    <rPh sb="99" eb="101">
      <t>はんとし</t>
    </rPh>
    <rPh sb="102" eb="104">
      <t>いちど</t>
    </rPh>
    <rPh sb="104" eb="106">
      <t>きにゅう</t>
    </rPh>
    <rPh sb="113" eb="114">
      <t>のぞ</t>
    </rPh>
    <rPh sb="118" eb="119">
      <t>かんが</t>
    </rPh>
    <rPh sb="128" eb="130">
      <t>かいご</t>
    </rPh>
    <rPh sb="135" eb="136">
      <t>ほん</t>
    </rPh>
    <rPh sb="140" eb="142">
      <t>きにゅう</t>
    </rPh>
    <rPh sb="142" eb="144">
      <t>こうもく</t>
    </rPh>
    <rPh sb="145" eb="147">
      <t>かんぜん</t>
    </rPh>
    <rPh sb="148" eb="150">
      <t>いっち</t>
    </rPh>
    <rPh sb="155" eb="156">
      <t>ほん</t>
    </rPh>
    <rPh sb="161" eb="163">
      <t>てんき</t>
    </rPh>
    <rPh sb="168" eb="170">
      <t>かのう</t>
    </rPh>
    <phoneticPr fontId="15" type="Hiragana" alignment="center"/>
  </si>
  <si>
    <r>
      <t>(13)</t>
    </r>
    <r>
      <rPr>
        <b/>
        <sz val="10"/>
        <rFont val="ＭＳ Ｐゴシック"/>
        <family val="3"/>
        <charset val="128"/>
      </rPr>
      <t>住居</t>
    </r>
    <rPh sb="4" eb="6">
      <t>ジュウキョ</t>
    </rPh>
    <phoneticPr fontId="2"/>
  </si>
  <si>
    <r>
      <t>(14)</t>
    </r>
    <r>
      <rPr>
        <b/>
        <sz val="10"/>
        <rFont val="ＭＳ Ｐゴシック"/>
        <family val="3"/>
        <charset val="128"/>
      </rPr>
      <t>主介護者</t>
    </r>
    <rPh sb="4" eb="5">
      <t>シュ</t>
    </rPh>
    <rPh sb="5" eb="7">
      <t>カイゴ</t>
    </rPh>
    <rPh sb="7" eb="8">
      <t>シャ</t>
    </rPh>
    <phoneticPr fontId="2"/>
  </si>
  <si>
    <t>食事摂取</t>
    <rPh sb="0" eb="2">
      <t>ショクジ</t>
    </rPh>
    <rPh sb="2" eb="4">
      <t>セッシュ</t>
    </rPh>
    <phoneticPr fontId="2"/>
  </si>
  <si>
    <t>電話</t>
    <rPh sb="0" eb="2">
      <t>デンワ</t>
    </rPh>
    <phoneticPr fontId="2"/>
  </si>
  <si>
    <t>住所</t>
    <rPh sb="0" eb="2">
      <t>ジュウショ</t>
    </rPh>
    <phoneticPr fontId="2"/>
  </si>
  <si>
    <t>FAX</t>
    <phoneticPr fontId="2"/>
  </si>
  <si>
    <t>主病名</t>
    <rPh sb="0" eb="1">
      <t>シュ</t>
    </rPh>
    <rPh sb="1" eb="2">
      <t>ビョウ</t>
    </rPh>
    <rPh sb="2" eb="3">
      <t>メイ</t>
    </rPh>
    <phoneticPr fontId="2"/>
  </si>
  <si>
    <t>情報源</t>
    <rPh sb="0" eb="2">
      <t>ジョウホウ</t>
    </rPh>
    <rPh sb="2" eb="3">
      <t>ゲン</t>
    </rPh>
    <phoneticPr fontId="2"/>
  </si>
  <si>
    <t>医療機関等名称</t>
    <rPh sb="0" eb="2">
      <t>イリョウ</t>
    </rPh>
    <rPh sb="2" eb="4">
      <t>キカン</t>
    </rPh>
    <rPh sb="4" eb="5">
      <t>トウ</t>
    </rPh>
    <rPh sb="5" eb="7">
      <t>メイショウ</t>
    </rPh>
    <phoneticPr fontId="2"/>
  </si>
  <si>
    <t>診療科名等</t>
    <rPh sb="0" eb="2">
      <t>シンリョウ</t>
    </rPh>
    <rPh sb="2" eb="3">
      <t>カ</t>
    </rPh>
    <rPh sb="3" eb="4">
      <t>メイ</t>
    </rPh>
    <rPh sb="4" eb="5">
      <t>トウ</t>
    </rPh>
    <phoneticPr fontId="2"/>
  </si>
  <si>
    <t>受診状況等</t>
    <rPh sb="0" eb="2">
      <t>ジュシン</t>
    </rPh>
    <rPh sb="2" eb="4">
      <t>ジョウキョウ</t>
    </rPh>
    <rPh sb="4" eb="5">
      <t>トウ</t>
    </rPh>
    <phoneticPr fontId="2"/>
  </si>
  <si>
    <t>電話番号</t>
    <rPh sb="0" eb="2">
      <t>デンワ</t>
    </rPh>
    <rPh sb="2" eb="4">
      <t>バンゴウ</t>
    </rPh>
    <phoneticPr fontId="2"/>
  </si>
  <si>
    <t>続柄</t>
    <rPh sb="0" eb="1">
      <t>ツヅ</t>
    </rPh>
    <rPh sb="1" eb="2">
      <t>ガラ</t>
    </rPh>
    <phoneticPr fontId="2"/>
  </si>
  <si>
    <t>夜間</t>
    <rPh sb="0" eb="2">
      <t>ヤカン</t>
    </rPh>
    <phoneticPr fontId="2"/>
  </si>
  <si>
    <t>回/週)</t>
    <rPh sb="0" eb="1">
      <t>カイ</t>
    </rPh>
    <rPh sb="2" eb="3">
      <t>シュウ</t>
    </rPh>
    <phoneticPr fontId="2"/>
  </si>
  <si>
    <t>日/月)</t>
    <rPh sb="0" eb="1">
      <t>ニチ</t>
    </rPh>
    <rPh sb="2" eb="3">
      <t>ツキ</t>
    </rPh>
    <phoneticPr fontId="2"/>
  </si>
  <si>
    <t>平成</t>
    <rPh sb="0" eb="2">
      <t>ヘイセイ</t>
    </rPh>
    <phoneticPr fontId="2"/>
  </si>
  <si>
    <t>日</t>
    <rPh sb="0" eb="1">
      <t>ニチ</t>
    </rPh>
    <phoneticPr fontId="2"/>
  </si>
  <si>
    <t>年</t>
    <rPh sb="0" eb="1">
      <t>ネン</t>
    </rPh>
    <phoneticPr fontId="2"/>
  </si>
  <si>
    <t>月</t>
    <rPh sb="0" eb="1">
      <t>ガツ</t>
    </rPh>
    <phoneticPr fontId="2"/>
  </si>
  <si>
    <t>歳)</t>
    <rPh sb="0" eb="1">
      <t>サイ</t>
    </rPh>
    <phoneticPr fontId="2"/>
  </si>
  <si>
    <t>様</t>
    <rPh sb="0" eb="1">
      <t>サマ</t>
    </rPh>
    <phoneticPr fontId="2"/>
  </si>
  <si>
    <t>昼夜逆転</t>
    <rPh sb="0" eb="2">
      <t>チュウヤ</t>
    </rPh>
    <rPh sb="2" eb="4">
      <t>ギャクテン</t>
    </rPh>
    <phoneticPr fontId="2"/>
  </si>
  <si>
    <t>自立</t>
    <rPh sb="0" eb="2">
      <t>ジリツ</t>
    </rPh>
    <phoneticPr fontId="2"/>
  </si>
  <si>
    <t>見守り</t>
    <rPh sb="0" eb="2">
      <t>ミマモ</t>
    </rPh>
    <phoneticPr fontId="2"/>
  </si>
  <si>
    <t>一部介助</t>
    <rPh sb="0" eb="2">
      <t>イチブ</t>
    </rPh>
    <rPh sb="2" eb="4">
      <t>カイジョ</t>
    </rPh>
    <phoneticPr fontId="2"/>
  </si>
  <si>
    <t>全介助</t>
    <rPh sb="0" eb="1">
      <t>ゼン</t>
    </rPh>
    <rPh sb="1" eb="3">
      <t>カイジョ</t>
    </rPh>
    <phoneticPr fontId="2"/>
  </si>
  <si>
    <t>介助</t>
    <rPh sb="0" eb="2">
      <t>カイジョ</t>
    </rPh>
    <phoneticPr fontId="2"/>
  </si>
  <si>
    <t>良</t>
    <rPh sb="0" eb="1">
      <t>リョウ</t>
    </rPh>
    <phoneticPr fontId="2"/>
  </si>
  <si>
    <t>やや不良</t>
    <rPh sb="2" eb="4">
      <t>フリョウ</t>
    </rPh>
    <phoneticPr fontId="2"/>
  </si>
  <si>
    <t>不良</t>
    <rPh sb="0" eb="2">
      <t>フリョウ</t>
    </rPh>
    <phoneticPr fontId="2"/>
  </si>
  <si>
    <t>著しく不良</t>
    <rPh sb="0" eb="1">
      <t>イチジル</t>
    </rPh>
    <rPh sb="3" eb="5">
      <t>フリョウ</t>
    </rPh>
    <phoneticPr fontId="2"/>
  </si>
  <si>
    <t>錠剤</t>
    <rPh sb="0" eb="2">
      <t>ジョウザイ</t>
    </rPh>
    <phoneticPr fontId="2"/>
  </si>
  <si>
    <t>液剤</t>
    <rPh sb="0" eb="1">
      <t>エキ</t>
    </rPh>
    <rPh sb="1" eb="2">
      <t>ザイ</t>
    </rPh>
    <phoneticPr fontId="2"/>
  </si>
  <si>
    <t>その他(</t>
    <rPh sb="2" eb="3">
      <t>タ</t>
    </rPh>
    <phoneticPr fontId="2"/>
  </si>
  <si>
    <t>無し</t>
    <rPh sb="0" eb="1">
      <t>ナ</t>
    </rPh>
    <phoneticPr fontId="2"/>
  </si>
  <si>
    <t>常時</t>
    <rPh sb="0" eb="2">
      <t>ジョウジ</t>
    </rPh>
    <phoneticPr fontId="2"/>
  </si>
  <si>
    <t>自排尿</t>
    <rPh sb="0" eb="1">
      <t>ジ</t>
    </rPh>
    <rPh sb="1" eb="3">
      <t>ハイニョウ</t>
    </rPh>
    <phoneticPr fontId="2"/>
  </si>
  <si>
    <t>間欠導尿</t>
    <rPh sb="0" eb="2">
      <t>カンケツ</t>
    </rPh>
    <rPh sb="2" eb="3">
      <t>ミチビ</t>
    </rPh>
    <rPh sb="3" eb="4">
      <t>ニョウ</t>
    </rPh>
    <phoneticPr fontId="2"/>
  </si>
  <si>
    <t>留置カテーテル</t>
    <rPh sb="0" eb="2">
      <t>リュウチ</t>
    </rPh>
    <phoneticPr fontId="2"/>
  </si>
  <si>
    <t>経口</t>
    <rPh sb="0" eb="2">
      <t>ケイコウ</t>
    </rPh>
    <phoneticPr fontId="2"/>
  </si>
  <si>
    <t>不使用</t>
    <rPh sb="0" eb="3">
      <t>フシヨウ</t>
    </rPh>
    <phoneticPr fontId="2"/>
  </si>
  <si>
    <t>脳卒中連携パス　　　　　　　　かかりつけ医→専門医　       再発予防シート</t>
    <rPh sb="20" eb="21">
      <t>イ</t>
    </rPh>
    <rPh sb="22" eb="25">
      <t>センモンイ</t>
    </rPh>
    <rPh sb="33" eb="35">
      <t>サイハツ</t>
    </rPh>
    <rPh sb="35" eb="37">
      <t>ヨボウ</t>
    </rPh>
    <phoneticPr fontId="49"/>
  </si>
  <si>
    <t>かかりつけ医：</t>
    <rPh sb="5" eb="6">
      <t>イ</t>
    </rPh>
    <phoneticPr fontId="49"/>
  </si>
  <si>
    <t>FAX：　　　　　　　</t>
    <phoneticPr fontId="49"/>
  </si>
  <si>
    <t xml:space="preserve">経過 </t>
    <rPh sb="0" eb="1">
      <t>キョウ</t>
    </rPh>
    <rPh sb="1" eb="2">
      <t>カ</t>
    </rPh>
    <phoneticPr fontId="49"/>
  </si>
  <si>
    <t>病院：電話　/FAX　</t>
    <rPh sb="0" eb="2">
      <t>ビョウイン</t>
    </rPh>
    <phoneticPr fontId="49"/>
  </si>
  <si>
    <t>再発予防のための検査　</t>
    <rPh sb="0" eb="2">
      <t>サイハツ</t>
    </rPh>
    <rPh sb="2" eb="4">
      <t>ヨボウ</t>
    </rPh>
    <rPh sb="8" eb="10">
      <t>ケンサ</t>
    </rPh>
    <phoneticPr fontId="49"/>
  </si>
  <si>
    <t>担当医：</t>
    <rPh sb="0" eb="3">
      <t>タントウイ</t>
    </rPh>
    <phoneticPr fontId="49"/>
  </si>
  <si>
    <t>担当医署名</t>
    <rPh sb="0" eb="3">
      <t>タントウイ</t>
    </rPh>
    <rPh sb="3" eb="4">
      <t>ショ</t>
    </rPh>
    <rPh sb="4" eb="5">
      <t>メイ</t>
    </rPh>
    <phoneticPr fontId="49"/>
  </si>
  <si>
    <t xml:space="preserve">回復期 </t>
    <rPh sb="0" eb="2">
      <t>カイフク</t>
    </rPh>
    <rPh sb="2" eb="3">
      <t>キ</t>
    </rPh>
    <phoneticPr fontId="49"/>
  </si>
  <si>
    <t>回復期における　　リハビリチェック         回復期退院日　　　（    /    ）　　　　　　　□再診有　　　　　　□再診無</t>
    <rPh sb="0" eb="2">
      <t>カイフク</t>
    </rPh>
    <rPh sb="2" eb="3">
      <t>キ</t>
    </rPh>
    <rPh sb="26" eb="28">
      <t>カイフク</t>
    </rPh>
    <rPh sb="28" eb="29">
      <t>キ</t>
    </rPh>
    <rPh sb="29" eb="31">
      <t>タイイン</t>
    </rPh>
    <rPh sb="31" eb="32">
      <t>ビ</t>
    </rPh>
    <rPh sb="54" eb="56">
      <t>サイシン</t>
    </rPh>
    <rPh sb="56" eb="57">
      <t>アリ</t>
    </rPh>
    <rPh sb="64" eb="66">
      <t>サイシン</t>
    </rPh>
    <rPh sb="66" eb="67">
      <t>ナ</t>
    </rPh>
    <phoneticPr fontId="49"/>
  </si>
  <si>
    <t>外来         （　/ 　）</t>
    <rPh sb="0" eb="2">
      <t>ガイライ</t>
    </rPh>
    <phoneticPr fontId="49"/>
  </si>
  <si>
    <t>かかりつけ医　（　　　　　　　　　　　　　　　　　　）</t>
    <rPh sb="5" eb="6">
      <t>イ</t>
    </rPh>
    <phoneticPr fontId="49"/>
  </si>
  <si>
    <t>診　　察</t>
    <rPh sb="0" eb="1">
      <t>ミ</t>
    </rPh>
    <rPh sb="3" eb="4">
      <t>サツ</t>
    </rPh>
    <phoneticPr fontId="49"/>
  </si>
  <si>
    <t>体重 （kg）</t>
    <rPh sb="0" eb="2">
      <t>タイジュウ</t>
    </rPh>
    <phoneticPr fontId="49"/>
  </si>
  <si>
    <t>BMI</t>
    <phoneticPr fontId="49"/>
  </si>
  <si>
    <t>血圧（mmHg）</t>
    <rPh sb="0" eb="2">
      <t>ケツアツ</t>
    </rPh>
    <phoneticPr fontId="49"/>
  </si>
  <si>
    <t>麻痺の増悪</t>
    <rPh sb="0" eb="2">
      <t>マヒ</t>
    </rPh>
    <rPh sb="3" eb="4">
      <t>ゾウ</t>
    </rPh>
    <rPh sb="4" eb="5">
      <t>アク</t>
    </rPh>
    <phoneticPr fontId="49"/>
  </si>
  <si>
    <t>□無　□有</t>
    <rPh sb="1" eb="2">
      <t>ナ</t>
    </rPh>
    <rPh sb="4" eb="5">
      <t>アリ</t>
    </rPh>
    <phoneticPr fontId="49"/>
  </si>
  <si>
    <t>嚥下障害増悪</t>
    <rPh sb="0" eb="2">
      <t>エンゲ</t>
    </rPh>
    <rPh sb="2" eb="4">
      <t>ショウガイ</t>
    </rPh>
    <rPh sb="4" eb="5">
      <t>ゾウ</t>
    </rPh>
    <rPh sb="5" eb="6">
      <t>アク</t>
    </rPh>
    <phoneticPr fontId="49"/>
  </si>
  <si>
    <t>検査（＊印は適宜実施）</t>
    <rPh sb="0" eb="2">
      <t>ケンサ</t>
    </rPh>
    <rPh sb="4" eb="5">
      <t>シルシ</t>
    </rPh>
    <rPh sb="6" eb="8">
      <t>テキギ</t>
    </rPh>
    <rPh sb="8" eb="10">
      <t>ジッシ</t>
    </rPh>
    <phoneticPr fontId="49"/>
  </si>
  <si>
    <t>血糖（空腹時）</t>
    <rPh sb="0" eb="2">
      <t>ケットウ</t>
    </rPh>
    <rPh sb="3" eb="5">
      <t>クウフク</t>
    </rPh>
    <rPh sb="5" eb="6">
      <t>ジ</t>
    </rPh>
    <phoneticPr fontId="49"/>
  </si>
  <si>
    <t>LDL-C（mg/dl）</t>
    <phoneticPr fontId="49"/>
  </si>
  <si>
    <t>TG（mg/dl）</t>
    <phoneticPr fontId="49"/>
  </si>
  <si>
    <t>尿蛋白</t>
    <rPh sb="0" eb="1">
      <t>ニョウ</t>
    </rPh>
    <rPh sb="1" eb="3">
      <t>タンパク</t>
    </rPh>
    <phoneticPr fontId="49"/>
  </si>
  <si>
    <t>尿中アルブミン＊</t>
    <rPh sb="0" eb="2">
      <t>ニョウチュウ</t>
    </rPh>
    <phoneticPr fontId="49"/>
  </si>
  <si>
    <t xml:space="preserve">血清ｸﾚｱﾁﾆﾝ
</t>
    <rPh sb="0" eb="2">
      <t>ケッセイ</t>
    </rPh>
    <phoneticPr fontId="49"/>
  </si>
  <si>
    <t>胸部ＸＰ＊</t>
    <rPh sb="0" eb="2">
      <t>キョウブ</t>
    </rPh>
    <phoneticPr fontId="49"/>
  </si>
  <si>
    <t>薬　　　　剤</t>
    <rPh sb="0" eb="1">
      <t>クスリ</t>
    </rPh>
    <rPh sb="5" eb="6">
      <t>ザイ</t>
    </rPh>
    <phoneticPr fontId="49"/>
  </si>
  <si>
    <t>抗血小板薬</t>
    <rPh sb="0" eb="1">
      <t>コウ</t>
    </rPh>
    <rPh sb="1" eb="4">
      <t>ケッショウバン</t>
    </rPh>
    <rPh sb="4" eb="5">
      <t>ヤク</t>
    </rPh>
    <phoneticPr fontId="49"/>
  </si>
  <si>
    <t>□変更無</t>
    <rPh sb="1" eb="3">
      <t>ヘンコウ</t>
    </rPh>
    <rPh sb="3" eb="4">
      <t>ナ</t>
    </rPh>
    <phoneticPr fontId="49"/>
  </si>
  <si>
    <t>抗凝固薬</t>
    <rPh sb="0" eb="1">
      <t>コウ</t>
    </rPh>
    <rPh sb="1" eb="3">
      <t>ギョウコ</t>
    </rPh>
    <rPh sb="3" eb="4">
      <t>ヤク</t>
    </rPh>
    <phoneticPr fontId="49"/>
  </si>
  <si>
    <t>□変更有</t>
    <rPh sb="3" eb="4">
      <t>アリ</t>
    </rPh>
    <phoneticPr fontId="49"/>
  </si>
  <si>
    <t>降圧剤</t>
    <rPh sb="0" eb="3">
      <t>コウアツザイ</t>
    </rPh>
    <phoneticPr fontId="49"/>
  </si>
  <si>
    <t>特記事項
（経過記録）</t>
    <rPh sb="0" eb="2">
      <t>トッキ</t>
    </rPh>
    <rPh sb="2" eb="4">
      <t>ジコウ</t>
    </rPh>
    <rPh sb="6" eb="8">
      <t>ケイカ</t>
    </rPh>
    <rPh sb="8" eb="10">
      <t>キロク</t>
    </rPh>
    <phoneticPr fontId="49"/>
  </si>
  <si>
    <t>かかりつけ医署名</t>
    <rPh sb="5" eb="6">
      <t>イ</t>
    </rPh>
    <rPh sb="6" eb="7">
      <t>ショ</t>
    </rPh>
    <rPh sb="7" eb="8">
      <t>メイ</t>
    </rPh>
    <phoneticPr fontId="49"/>
  </si>
  <si>
    <t>電話：</t>
    <phoneticPr fontId="49"/>
  </si>
  <si>
    <t>千葉県共用 地域医療連携パス 連携シート
リハシート 【地域生活期作成用】</t>
    <rPh sb="0" eb="3">
      <t>チバケン</t>
    </rPh>
    <rPh sb="3" eb="5">
      <t>キョウヨウ</t>
    </rPh>
    <rPh sb="6" eb="8">
      <t>チイキ</t>
    </rPh>
    <rPh sb="8" eb="10">
      <t>イリョウ</t>
    </rPh>
    <rPh sb="10" eb="12">
      <t>レンケイ</t>
    </rPh>
    <rPh sb="15" eb="17">
      <t>レンケイ</t>
    </rPh>
    <rPh sb="28" eb="30">
      <t>チイキ</t>
    </rPh>
    <rPh sb="30" eb="32">
      <t>セイカツ</t>
    </rPh>
    <rPh sb="32" eb="33">
      <t>キ</t>
    </rPh>
    <rPh sb="33" eb="35">
      <t>サクセイ</t>
    </rPh>
    <rPh sb="35" eb="36">
      <t>ヨウ</t>
    </rPh>
    <phoneticPr fontId="49"/>
  </si>
  <si>
    <t>発行施設</t>
    <rPh sb="0" eb="2">
      <t>ハッコウ</t>
    </rPh>
    <rPh sb="2" eb="4">
      <t>シセツ</t>
    </rPh>
    <phoneticPr fontId="49"/>
  </si>
  <si>
    <t>評価日</t>
    <rPh sb="0" eb="2">
      <t>ヒョウカ</t>
    </rPh>
    <rPh sb="2" eb="3">
      <t>ビ</t>
    </rPh>
    <phoneticPr fontId="49"/>
  </si>
  <si>
    <t>リハビリテーション基本情報</t>
    <rPh sb="9" eb="11">
      <t>キホン</t>
    </rPh>
    <phoneticPr fontId="49"/>
  </si>
  <si>
    <t>　　　　評価者</t>
    <rPh sb="4" eb="6">
      <t>ヒョウカ</t>
    </rPh>
    <rPh sb="6" eb="7">
      <t>シャ</t>
    </rPh>
    <phoneticPr fontId="49"/>
  </si>
  <si>
    <t>　　　　PT</t>
    <phoneticPr fontId="49"/>
  </si>
  <si>
    <t>OT</t>
    <phoneticPr fontId="49"/>
  </si>
  <si>
    <t>　ST</t>
    <phoneticPr fontId="49"/>
  </si>
  <si>
    <r>
      <t>患者名</t>
    </r>
    <r>
      <rPr>
        <sz val="8"/>
        <rFont val="ＭＳ Ｐゴシック"/>
        <family val="3"/>
        <charset val="128"/>
      </rPr>
      <t>（イニシャル可）</t>
    </r>
    <r>
      <rPr>
        <sz val="11"/>
        <rFont val="ＭＳ Ｐゴシック"/>
        <family val="3"/>
        <charset val="128"/>
      </rPr>
      <t>　　</t>
    </r>
    <rPh sb="0" eb="2">
      <t>カンジャ</t>
    </rPh>
    <rPh sb="2" eb="3">
      <t>メイ</t>
    </rPh>
    <rPh sb="9" eb="10">
      <t>カ</t>
    </rPh>
    <phoneticPr fontId="49"/>
  </si>
  <si>
    <t>生年月日</t>
    <rPh sb="0" eb="2">
      <t>セイネン</t>
    </rPh>
    <rPh sb="2" eb="4">
      <t>ガッピ</t>
    </rPh>
    <phoneticPr fontId="49"/>
  </si>
  <si>
    <t>ID</t>
    <phoneticPr fontId="49"/>
  </si>
  <si>
    <t>リハ開始日</t>
    <rPh sb="2" eb="5">
      <t>カイシビ</t>
    </rPh>
    <phoneticPr fontId="49"/>
  </si>
  <si>
    <t>リハ頻度（時間）</t>
    <rPh sb="5" eb="7">
      <t>ジカン</t>
    </rPh>
    <phoneticPr fontId="49"/>
  </si>
  <si>
    <t>性別</t>
    <rPh sb="0" eb="2">
      <t>セイベツ</t>
    </rPh>
    <phoneticPr fontId="49"/>
  </si>
  <si>
    <t>　　男性</t>
    <rPh sb="2" eb="4">
      <t>ダンセイ</t>
    </rPh>
    <phoneticPr fontId="49"/>
  </si>
  <si>
    <t>　　女性</t>
    <rPh sb="2" eb="4">
      <t>ジョセイ</t>
    </rPh>
    <phoneticPr fontId="49"/>
  </si>
  <si>
    <t>診断名・既往歴</t>
    <rPh sb="0" eb="2">
      <t>シンダン</t>
    </rPh>
    <rPh sb="2" eb="3">
      <t>メイ</t>
    </rPh>
    <rPh sb="4" eb="6">
      <t>キオウ</t>
    </rPh>
    <rPh sb="6" eb="7">
      <t>レキ</t>
    </rPh>
    <phoneticPr fontId="49"/>
  </si>
  <si>
    <t>1)</t>
    <phoneticPr fontId="49"/>
  </si>
  <si>
    <t>発症日</t>
    <rPh sb="0" eb="2">
      <t>ハッショウ</t>
    </rPh>
    <rPh sb="2" eb="3">
      <t>ビ</t>
    </rPh>
    <phoneticPr fontId="49"/>
  </si>
  <si>
    <t>2)</t>
    <phoneticPr fontId="49"/>
  </si>
  <si>
    <t>4)</t>
    <phoneticPr fontId="49"/>
  </si>
  <si>
    <t>要介護度</t>
    <rPh sb="0" eb="3">
      <t>ヨウカイゴ</t>
    </rPh>
    <rPh sb="3" eb="4">
      <t>ド</t>
    </rPh>
    <phoneticPr fontId="49"/>
  </si>
  <si>
    <t>　　要支援1</t>
    <rPh sb="2" eb="5">
      <t>ヨウシエン</t>
    </rPh>
    <phoneticPr fontId="49"/>
  </si>
  <si>
    <t>　　要支援2</t>
    <phoneticPr fontId="49"/>
  </si>
  <si>
    <t>　　要介護1</t>
    <phoneticPr fontId="49"/>
  </si>
  <si>
    <t>　　要介護2</t>
    <phoneticPr fontId="49"/>
  </si>
  <si>
    <t>　　要介護3</t>
    <phoneticPr fontId="49"/>
  </si>
  <si>
    <t>　　要介護4</t>
    <phoneticPr fontId="49"/>
  </si>
  <si>
    <t>　　要介護5</t>
    <phoneticPr fontId="49"/>
  </si>
  <si>
    <t>禁忌・配慮事項</t>
    <rPh sb="0" eb="2">
      <t>キンキ</t>
    </rPh>
    <rPh sb="3" eb="5">
      <t>ハイリョ</t>
    </rPh>
    <rPh sb="5" eb="7">
      <t>ジコウ</t>
    </rPh>
    <phoneticPr fontId="49"/>
  </si>
  <si>
    <t>　　転倒</t>
    <rPh sb="2" eb="4">
      <t>テントウ</t>
    </rPh>
    <phoneticPr fontId="49"/>
  </si>
  <si>
    <t>　　誤嚥性肺炎</t>
    <rPh sb="2" eb="5">
      <t>ゴエンセイ</t>
    </rPh>
    <rPh sb="5" eb="7">
      <t>ハイエン</t>
    </rPh>
    <phoneticPr fontId="49"/>
  </si>
  <si>
    <t>褥瘡</t>
    <rPh sb="0" eb="2">
      <t>ジョクソウ</t>
    </rPh>
    <phoneticPr fontId="49"/>
  </si>
  <si>
    <t>　　その他 (　　　　　　　　　　　　　　　　　　　　　　　　　　　　　　　　　　</t>
    <rPh sb="4" eb="5">
      <t>ホカ</t>
    </rPh>
    <phoneticPr fontId="49"/>
  </si>
  <si>
    <t>)</t>
    <phoneticPr fontId="49"/>
  </si>
  <si>
    <t>　</t>
    <phoneticPr fontId="49"/>
  </si>
  <si>
    <t xml:space="preserve"> 　1．身体機能</t>
    <rPh sb="4" eb="6">
      <t>シンタイ</t>
    </rPh>
    <rPh sb="6" eb="8">
      <t>キノウ</t>
    </rPh>
    <phoneticPr fontId="49"/>
  </si>
  <si>
    <t>運動障害</t>
    <rPh sb="0" eb="2">
      <t>ウンドウ</t>
    </rPh>
    <rPh sb="2" eb="4">
      <t>ショウガイ</t>
    </rPh>
    <phoneticPr fontId="49"/>
  </si>
  <si>
    <t>筋力低下</t>
    <rPh sb="0" eb="2">
      <t>キンリョク</t>
    </rPh>
    <rPh sb="2" eb="4">
      <t>テイカ</t>
    </rPh>
    <phoneticPr fontId="49"/>
  </si>
  <si>
    <t>)</t>
    <phoneticPr fontId="49"/>
  </si>
  <si>
    <t>）</t>
    <phoneticPr fontId="49"/>
  </si>
  <si>
    <t>感覚障害</t>
    <rPh sb="0" eb="2">
      <t>カンカク</t>
    </rPh>
    <rPh sb="2" eb="4">
      <t>ショウガイ</t>
    </rPh>
    <phoneticPr fontId="49"/>
  </si>
  <si>
    <t>　  なし</t>
    <phoneticPr fontId="49"/>
  </si>
  <si>
    <t>あり（</t>
    <phoneticPr fontId="49"/>
  </si>
  <si>
    <t>痛み</t>
    <rPh sb="0" eb="1">
      <t>イタ</t>
    </rPh>
    <phoneticPr fontId="49"/>
  </si>
  <si>
    <t>関節可動域制限</t>
    <rPh sb="0" eb="2">
      <t>カンセツ</t>
    </rPh>
    <rPh sb="2" eb="5">
      <t>カドウイキ</t>
    </rPh>
    <rPh sb="5" eb="7">
      <t>セイゲン</t>
    </rPh>
    <phoneticPr fontId="49"/>
  </si>
  <si>
    <t>呼吸循環機能障害</t>
    <rPh sb="0" eb="2">
      <t>コキュウ</t>
    </rPh>
    <rPh sb="2" eb="4">
      <t>ジュンカン</t>
    </rPh>
    <rPh sb="4" eb="6">
      <t>キノウ</t>
    </rPh>
    <rPh sb="6" eb="8">
      <t>ショウガイ</t>
    </rPh>
    <phoneticPr fontId="49"/>
  </si>
  <si>
    <t>　  なし</t>
    <phoneticPr fontId="49"/>
  </si>
  <si>
    <t>あり（</t>
    <phoneticPr fontId="49"/>
  </si>
  <si>
    <t>）</t>
    <phoneticPr fontId="49"/>
  </si>
  <si>
    <t>嚥下障害</t>
    <rPh sb="0" eb="2">
      <t>エンゲ</t>
    </rPh>
    <rPh sb="2" eb="4">
      <t>ショウガイ</t>
    </rPh>
    <phoneticPr fontId="49"/>
  </si>
  <si>
    <t>　　なし</t>
    <phoneticPr fontId="49"/>
  </si>
  <si>
    <t>　 2．コミュニケーション</t>
    <phoneticPr fontId="49"/>
  </si>
  <si>
    <t>ｺﾐｭﾆｹｰｼｮﾝ障害</t>
    <rPh sb="9" eb="11">
      <t>ショウガイ</t>
    </rPh>
    <phoneticPr fontId="49"/>
  </si>
  <si>
    <t>あり     （</t>
    <phoneticPr fontId="49"/>
  </si>
  <si>
    <t>　　失語症</t>
    <rPh sb="2" eb="5">
      <t>シツゴショウ</t>
    </rPh>
    <phoneticPr fontId="49"/>
  </si>
  <si>
    <t>　　構音障害</t>
    <rPh sb="2" eb="6">
      <t>コウオンショウガイ</t>
    </rPh>
    <phoneticPr fontId="49"/>
  </si>
  <si>
    <t>　　難聴</t>
    <rPh sb="2" eb="4">
      <t>ナンチョウ</t>
    </rPh>
    <phoneticPr fontId="49"/>
  </si>
  <si>
    <t>　　その他（</t>
    <rPh sb="4" eb="5">
      <t>ホカ</t>
    </rPh>
    <phoneticPr fontId="49"/>
  </si>
  <si>
    <t>　 3．高次脳機能・
　　　　　　　精神機能</t>
    <rPh sb="4" eb="6">
      <t>コウジ</t>
    </rPh>
    <rPh sb="6" eb="7">
      <t>ノウ</t>
    </rPh>
    <rPh sb="18" eb="20">
      <t>セイシン</t>
    </rPh>
    <rPh sb="20" eb="22">
      <t>キノウ</t>
    </rPh>
    <phoneticPr fontId="49"/>
  </si>
  <si>
    <t>認知症</t>
    <rPh sb="0" eb="3">
      <t>ニンチショウ</t>
    </rPh>
    <phoneticPr fontId="49"/>
  </si>
  <si>
    <t>　　なし</t>
    <phoneticPr fontId="49"/>
  </si>
  <si>
    <t>　　不明</t>
    <rPh sb="2" eb="4">
      <t>フメイ</t>
    </rPh>
    <phoneticPr fontId="49"/>
  </si>
  <si>
    <t>その他</t>
    <rPh sb="2" eb="3">
      <t>ホカ</t>
    </rPh>
    <phoneticPr fontId="49"/>
  </si>
  <si>
    <t>　　見当識障害</t>
    <rPh sb="2" eb="7">
      <t>ケントウシキショウガイ</t>
    </rPh>
    <phoneticPr fontId="49"/>
  </si>
  <si>
    <t>　　問題行動</t>
    <rPh sb="2" eb="4">
      <t>モンダイ</t>
    </rPh>
    <rPh sb="4" eb="6">
      <t>コウドウ</t>
    </rPh>
    <phoneticPr fontId="49"/>
  </si>
  <si>
    <t>　　失行</t>
    <rPh sb="2" eb="3">
      <t>シツ</t>
    </rPh>
    <rPh sb="3" eb="4">
      <t>イ</t>
    </rPh>
    <phoneticPr fontId="49"/>
  </si>
  <si>
    <t>失認（</t>
    <phoneticPr fontId="49"/>
  </si>
  <si>
    <t>　　　半側空間無視</t>
    <rPh sb="3" eb="5">
      <t>ハンソク</t>
    </rPh>
    <rPh sb="5" eb="7">
      <t>クウカン</t>
    </rPh>
    <rPh sb="7" eb="9">
      <t>ムシ</t>
    </rPh>
    <phoneticPr fontId="49"/>
  </si>
  <si>
    <t>　　記憶障害</t>
    <rPh sb="2" eb="4">
      <t>キオク</t>
    </rPh>
    <rPh sb="4" eb="6">
      <t>ショウガイ</t>
    </rPh>
    <phoneticPr fontId="49"/>
  </si>
  <si>
    <t>　  注意障害</t>
    <rPh sb="3" eb="5">
      <t>チュウイ</t>
    </rPh>
    <rPh sb="5" eb="7">
      <t>ショウガイ</t>
    </rPh>
    <phoneticPr fontId="49"/>
  </si>
  <si>
    <t>　　  遂行機能障害</t>
    <rPh sb="4" eb="6">
      <t>スイコウ</t>
    </rPh>
    <rPh sb="6" eb="8">
      <t>キノウ</t>
    </rPh>
    <rPh sb="8" eb="10">
      <t>ショウガイ</t>
    </rPh>
    <phoneticPr fontId="49"/>
  </si>
  <si>
    <t>　　うつ症状</t>
    <rPh sb="4" eb="6">
      <t>ショウジョウ</t>
    </rPh>
    <phoneticPr fontId="49"/>
  </si>
  <si>
    <t>　　　その他（</t>
    <rPh sb="5" eb="6">
      <t>ホカ</t>
    </rPh>
    <phoneticPr fontId="49"/>
  </si>
  <si>
    <r>
      <t xml:space="preserve"> 　4．寝返り　　　　　</t>
    </r>
    <r>
      <rPr>
        <sz val="8"/>
        <rFont val="ＭＳ Ｐゴシック"/>
        <family val="3"/>
        <charset val="128"/>
      </rPr>
      <t>不可</t>
    </r>
    <rPh sb="4" eb="6">
      <t>ネガエ</t>
    </rPh>
    <phoneticPr fontId="49"/>
  </si>
  <si>
    <t>道具</t>
    <rPh sb="0" eb="2">
      <t>ドウグ</t>
    </rPh>
    <phoneticPr fontId="49"/>
  </si>
  <si>
    <t>　　あり     （</t>
    <phoneticPr fontId="49"/>
  </si>
  <si>
    <t xml:space="preserve">  　　柵　　　　　　　　　　　　　　　　　　　　　　　　　　　　　　　　　　　　　</t>
    <rPh sb="4" eb="5">
      <t>サク</t>
    </rPh>
    <phoneticPr fontId="49"/>
  </si>
  <si>
    <t>　　その他</t>
    <rPh sb="4" eb="5">
      <t>タ</t>
    </rPh>
    <phoneticPr fontId="49"/>
  </si>
  <si>
    <t>介助量</t>
    <rPh sb="0" eb="2">
      <t>カイジョ</t>
    </rPh>
    <rPh sb="2" eb="3">
      <t>リョウ</t>
    </rPh>
    <phoneticPr fontId="49"/>
  </si>
  <si>
    <t>　　自立</t>
    <rPh sb="2" eb="4">
      <t>ジリツ</t>
    </rPh>
    <phoneticPr fontId="49"/>
  </si>
  <si>
    <t>　　見守り ・ 声かけ</t>
    <rPh sb="2" eb="4">
      <t>ミマモ</t>
    </rPh>
    <rPh sb="8" eb="9">
      <t>コエ</t>
    </rPh>
    <phoneticPr fontId="49"/>
  </si>
  <si>
    <t>　　軽介助</t>
    <rPh sb="2" eb="3">
      <t>ケイ</t>
    </rPh>
    <rPh sb="3" eb="5">
      <t>カイジョ</t>
    </rPh>
    <phoneticPr fontId="49"/>
  </si>
  <si>
    <t>　　中等度介助</t>
    <rPh sb="2" eb="4">
      <t>チュウトウ</t>
    </rPh>
    <rPh sb="4" eb="5">
      <t>ド</t>
    </rPh>
    <rPh sb="5" eb="7">
      <t>カイジョ</t>
    </rPh>
    <phoneticPr fontId="49"/>
  </si>
  <si>
    <t>重度介助</t>
    <rPh sb="0" eb="2">
      <t>ジュウド</t>
    </rPh>
    <rPh sb="2" eb="4">
      <t>カイジョ</t>
    </rPh>
    <phoneticPr fontId="49"/>
  </si>
  <si>
    <t>　　全介助</t>
    <rPh sb="2" eb="3">
      <t>ゼン</t>
    </rPh>
    <rPh sb="3" eb="5">
      <t>カイジョ</t>
    </rPh>
    <phoneticPr fontId="49"/>
  </si>
  <si>
    <r>
      <t xml:space="preserve">　 5．起き上がり　　 </t>
    </r>
    <r>
      <rPr>
        <sz val="8"/>
        <rFont val="ＭＳ Ｐゴシック"/>
        <family val="3"/>
        <charset val="128"/>
      </rPr>
      <t>不可</t>
    </r>
    <rPh sb="4" eb="5">
      <t>オ</t>
    </rPh>
    <rPh sb="6" eb="7">
      <t>ア</t>
    </rPh>
    <phoneticPr fontId="49"/>
  </si>
  <si>
    <r>
      <t xml:space="preserve">　 6．座位　　　　　　 </t>
    </r>
    <r>
      <rPr>
        <sz val="8"/>
        <rFont val="ＭＳ Ｐゴシック"/>
        <family val="3"/>
        <charset val="128"/>
      </rPr>
      <t>不可</t>
    </r>
    <rPh sb="4" eb="6">
      <t>ザイ</t>
    </rPh>
    <phoneticPr fontId="49"/>
  </si>
  <si>
    <t>　　なし</t>
  </si>
  <si>
    <t xml:space="preserve"> 　　 柵　　　　　　　　　　　　　　　　　　　　　　　　　　　　　　　　　　　　　</t>
    <phoneticPr fontId="49"/>
  </si>
  <si>
    <t>　　背もたれ</t>
  </si>
  <si>
    <t>　　クッション等</t>
  </si>
  <si>
    <t>）</t>
  </si>
  <si>
    <t>連続保持時間</t>
    <rPh sb="0" eb="2">
      <t>レンゾク</t>
    </rPh>
    <rPh sb="2" eb="4">
      <t>ホジ</t>
    </rPh>
    <rPh sb="4" eb="6">
      <t>ジカン</t>
    </rPh>
    <phoneticPr fontId="49"/>
  </si>
  <si>
    <t>　　１分～</t>
    <rPh sb="3" eb="4">
      <t>フン</t>
    </rPh>
    <phoneticPr fontId="49"/>
  </si>
  <si>
    <t>　　５分～</t>
    <rPh sb="3" eb="4">
      <t>フン</t>
    </rPh>
    <phoneticPr fontId="49"/>
  </si>
  <si>
    <t>　　  １０分～</t>
    <rPh sb="6" eb="7">
      <t>フン</t>
    </rPh>
    <phoneticPr fontId="49"/>
  </si>
  <si>
    <t>　　３０分～</t>
    <rPh sb="4" eb="5">
      <t>フン</t>
    </rPh>
    <phoneticPr fontId="49"/>
  </si>
  <si>
    <t>　　１時間～</t>
    <rPh sb="3" eb="5">
      <t>ジカン</t>
    </rPh>
    <phoneticPr fontId="49"/>
  </si>
  <si>
    <t>保持困難</t>
    <rPh sb="0" eb="2">
      <t>ホジ</t>
    </rPh>
    <rPh sb="2" eb="4">
      <t>コンナン</t>
    </rPh>
    <phoneticPr fontId="49"/>
  </si>
  <si>
    <r>
      <t xml:space="preserve"> 　7．立ち上がり　　 </t>
    </r>
    <r>
      <rPr>
        <sz val="8"/>
        <rFont val="ＭＳ Ｐゴシック"/>
        <family val="3"/>
        <charset val="128"/>
      </rPr>
      <t>不可</t>
    </r>
    <rPh sb="4" eb="5">
      <t>タ</t>
    </rPh>
    <rPh sb="6" eb="7">
      <t>ア</t>
    </rPh>
    <phoneticPr fontId="49"/>
  </si>
  <si>
    <t>　　あり     （</t>
    <phoneticPr fontId="49"/>
  </si>
  <si>
    <t xml:space="preserve"> 　　 手すり　　　　　　　　　　　　　　　　　　　　　　　　　　　　　　　　　　　　　　　</t>
    <rPh sb="4" eb="5">
      <t>テ</t>
    </rPh>
    <phoneticPr fontId="49"/>
  </si>
  <si>
    <t>　　杖</t>
    <rPh sb="2" eb="3">
      <t>ツエ</t>
    </rPh>
    <phoneticPr fontId="49"/>
  </si>
  <si>
    <t>　　座面・肘掛を押す</t>
    <rPh sb="2" eb="4">
      <t>ザメン</t>
    </rPh>
    <rPh sb="5" eb="7">
      <t>ヒジカケ</t>
    </rPh>
    <rPh sb="8" eb="9">
      <t>オ</t>
    </rPh>
    <phoneticPr fontId="49"/>
  </si>
  <si>
    <t>回数/30秒</t>
    <phoneticPr fontId="49"/>
  </si>
  <si>
    <t>（　　　　　　　）回</t>
    <rPh sb="9" eb="10">
      <t>カイ</t>
    </rPh>
    <phoneticPr fontId="49"/>
  </si>
  <si>
    <r>
      <t xml:space="preserve">　 8．立位　　　　　　 </t>
    </r>
    <r>
      <rPr>
        <sz val="8"/>
        <rFont val="ＭＳ Ｐゴシック"/>
        <family val="3"/>
        <charset val="128"/>
      </rPr>
      <t>不可</t>
    </r>
    <rPh sb="4" eb="6">
      <t>リツイ</t>
    </rPh>
    <rPh sb="13" eb="15">
      <t>フカ</t>
    </rPh>
    <phoneticPr fontId="49"/>
  </si>
  <si>
    <t xml:space="preserve">　　あり     （       </t>
    <phoneticPr fontId="49"/>
  </si>
  <si>
    <t xml:space="preserve"> 　 　手すり</t>
    <rPh sb="4" eb="5">
      <t>テ</t>
    </rPh>
    <phoneticPr fontId="49"/>
  </si>
  <si>
    <t>介助量</t>
    <rPh sb="2" eb="3">
      <t>リョウ</t>
    </rPh>
    <phoneticPr fontId="49"/>
  </si>
  <si>
    <t>　　それ以上</t>
    <rPh sb="4" eb="6">
      <t>イジョウ</t>
    </rPh>
    <phoneticPr fontId="49"/>
  </si>
  <si>
    <t>　9．移動　　　　　　</t>
    <rPh sb="3" eb="5">
      <t>イドウ</t>
    </rPh>
    <phoneticPr fontId="49"/>
  </si>
  <si>
    <t>歩行補助具</t>
    <rPh sb="0" eb="2">
      <t>ホコウ</t>
    </rPh>
    <rPh sb="2" eb="4">
      <t>ホジョ</t>
    </rPh>
    <rPh sb="4" eb="5">
      <t>グ</t>
    </rPh>
    <phoneticPr fontId="49"/>
  </si>
  <si>
    <t>　　歩行器</t>
    <phoneticPr fontId="49"/>
  </si>
  <si>
    <t>　　ｼﾙﾊﾞｰｶｰ</t>
    <phoneticPr fontId="49"/>
  </si>
  <si>
    <t>　　屋内装具</t>
    <rPh sb="2" eb="4">
      <t>オクナイ</t>
    </rPh>
    <rPh sb="4" eb="6">
      <t>ソウグ</t>
    </rPh>
    <phoneticPr fontId="49"/>
  </si>
  <si>
    <t>　  屋外装具</t>
    <rPh sb="3" eb="5">
      <t>オクガイ</t>
    </rPh>
    <rPh sb="5" eb="7">
      <t>ソウグ</t>
    </rPh>
    <phoneticPr fontId="49"/>
  </si>
  <si>
    <t>介助者</t>
    <rPh sb="0" eb="3">
      <t>カイジョシャ</t>
    </rPh>
    <phoneticPr fontId="49"/>
  </si>
  <si>
    <t>連続移動距離</t>
    <rPh sb="0" eb="2">
      <t>レンゾク</t>
    </rPh>
    <rPh sb="2" eb="4">
      <t>イドウ</t>
    </rPh>
    <rPh sb="4" eb="6">
      <t>キョリ</t>
    </rPh>
    <phoneticPr fontId="49"/>
  </si>
  <si>
    <t xml:space="preserve"> 　 移動不可</t>
    <rPh sb="3" eb="5">
      <t>イドウ</t>
    </rPh>
    <rPh sb="5" eb="7">
      <t>フカ</t>
    </rPh>
    <phoneticPr fontId="49"/>
  </si>
  <si>
    <t>　　～1m</t>
    <phoneticPr fontId="49"/>
  </si>
  <si>
    <t>　　　～3m</t>
    <phoneticPr fontId="49"/>
  </si>
  <si>
    <t>　　～5m</t>
    <phoneticPr fontId="49"/>
  </si>
  <si>
    <t>　　～10m</t>
    <phoneticPr fontId="49"/>
  </si>
  <si>
    <t>[　　　　　　　　　　　　　]</t>
    <phoneticPr fontId="49"/>
  </si>
  <si>
    <t>上記に要する時間</t>
    <rPh sb="0" eb="2">
      <t>ジョウキ</t>
    </rPh>
    <rPh sb="3" eb="4">
      <t>ヨウ</t>
    </rPh>
    <rPh sb="6" eb="8">
      <t>ジカン</t>
    </rPh>
    <phoneticPr fontId="49"/>
  </si>
  <si>
    <t xml:space="preserve"> 10．TUG</t>
    <phoneticPr fontId="49"/>
  </si>
  <si>
    <t>右回り</t>
    <rPh sb="0" eb="2">
      <t>ミギマワ</t>
    </rPh>
    <phoneticPr fontId="49"/>
  </si>
  <si>
    <t>秒</t>
    <rPh sb="0" eb="1">
      <t>ビョウ</t>
    </rPh>
    <phoneticPr fontId="49"/>
  </si>
  <si>
    <t>：左回り</t>
    <rPh sb="1" eb="3">
      <t>ヒダリマワ</t>
    </rPh>
    <phoneticPr fontId="49"/>
  </si>
  <si>
    <t xml:space="preserve"> 11．生活範囲</t>
    <rPh sb="4" eb="6">
      <t>セイカツ</t>
    </rPh>
    <rPh sb="6" eb="8">
      <t>ハンイ</t>
    </rPh>
    <phoneticPr fontId="49"/>
  </si>
  <si>
    <t>移動範囲</t>
    <rPh sb="0" eb="2">
      <t>イドウ</t>
    </rPh>
    <rPh sb="2" eb="4">
      <t>ハンイ</t>
    </rPh>
    <phoneticPr fontId="49"/>
  </si>
  <si>
    <t>　　ベッド</t>
    <phoneticPr fontId="49"/>
  </si>
  <si>
    <t>　　居室</t>
    <rPh sb="2" eb="4">
      <t>キョシツ</t>
    </rPh>
    <phoneticPr fontId="49"/>
  </si>
  <si>
    <t>　　　屋内</t>
    <rPh sb="3" eb="5">
      <t>オクナイ</t>
    </rPh>
    <phoneticPr fontId="49"/>
  </si>
  <si>
    <t>　　屋外</t>
    <rPh sb="2" eb="4">
      <t>オクガイ</t>
    </rPh>
    <phoneticPr fontId="49"/>
  </si>
  <si>
    <t xml:space="preserve"> 12．寝たきり度ランク</t>
    <rPh sb="4" eb="5">
      <t>ネ</t>
    </rPh>
    <rPh sb="8" eb="9">
      <t>ド</t>
    </rPh>
    <phoneticPr fontId="49"/>
  </si>
  <si>
    <t>　　J１</t>
    <phoneticPr fontId="49"/>
  </si>
  <si>
    <t>J２</t>
    <phoneticPr fontId="49"/>
  </si>
  <si>
    <t>　　A１</t>
    <phoneticPr fontId="49"/>
  </si>
  <si>
    <t>A２</t>
    <phoneticPr fontId="49"/>
  </si>
  <si>
    <t>　　B１</t>
    <phoneticPr fontId="49"/>
  </si>
  <si>
    <t>B２</t>
    <phoneticPr fontId="49"/>
  </si>
  <si>
    <t>　　C１</t>
    <phoneticPr fontId="49"/>
  </si>
  <si>
    <t>C２</t>
    <phoneticPr fontId="49"/>
  </si>
  <si>
    <t>ＦＩＭ</t>
    <phoneticPr fontId="49"/>
  </si>
  <si>
    <t>点数</t>
    <rPh sb="0" eb="2">
      <t>テンスウ</t>
    </rPh>
    <phoneticPr fontId="49"/>
  </si>
  <si>
    <t>福祉用具・介助方法等</t>
    <rPh sb="0" eb="2">
      <t>フクシ</t>
    </rPh>
    <rPh sb="2" eb="4">
      <t>ヨウグ</t>
    </rPh>
    <rPh sb="5" eb="7">
      <t>カイジョ</t>
    </rPh>
    <rPh sb="7" eb="9">
      <t>ホウホウ</t>
    </rPh>
    <rPh sb="9" eb="10">
      <t>トウ</t>
    </rPh>
    <phoneticPr fontId="49"/>
  </si>
  <si>
    <t>福祉用具・介助方法等</t>
    <phoneticPr fontId="49"/>
  </si>
  <si>
    <t>セルフケア</t>
    <phoneticPr fontId="49"/>
  </si>
  <si>
    <t>　食事・スプーン</t>
    <rPh sb="1" eb="3">
      <t>ショクジ</t>
    </rPh>
    <phoneticPr fontId="49"/>
  </si>
  <si>
    <t>移動</t>
    <rPh sb="0" eb="2">
      <t>イドウ</t>
    </rPh>
    <phoneticPr fontId="49"/>
  </si>
  <si>
    <t>歩行</t>
  </si>
  <si>
    <t>　整容</t>
    <rPh sb="1" eb="3">
      <t>セイヨウ</t>
    </rPh>
    <phoneticPr fontId="49"/>
  </si>
  <si>
    <t>　入浴（洗い動作）</t>
    <rPh sb="1" eb="3">
      <t>ニュウヨク</t>
    </rPh>
    <rPh sb="4" eb="5">
      <t>アラ</t>
    </rPh>
    <rPh sb="6" eb="8">
      <t>ドウサ</t>
    </rPh>
    <phoneticPr fontId="49"/>
  </si>
  <si>
    <t>階段</t>
    <rPh sb="0" eb="2">
      <t>カイダン</t>
    </rPh>
    <phoneticPr fontId="49"/>
  </si>
  <si>
    <t>　更衣（上半身）</t>
    <rPh sb="1" eb="3">
      <t>コウイ</t>
    </rPh>
    <rPh sb="4" eb="7">
      <t>ジョウハンシン</t>
    </rPh>
    <phoneticPr fontId="49"/>
  </si>
  <si>
    <t>小計</t>
    <rPh sb="0" eb="2">
      <t>ショウケイ</t>
    </rPh>
    <phoneticPr fontId="49"/>
  </si>
  <si>
    <t>　更衣（下半身）</t>
    <rPh sb="1" eb="3">
      <t>コウイ</t>
    </rPh>
    <rPh sb="4" eb="7">
      <t>カハンシン</t>
    </rPh>
    <phoneticPr fontId="49"/>
  </si>
  <si>
    <t>ｺﾐｭﾆ
ｹｰｼｮﾝ</t>
    <phoneticPr fontId="49"/>
  </si>
  <si>
    <t>　理解(聴覚･視覚)</t>
    <rPh sb="1" eb="3">
      <t>リカイ</t>
    </rPh>
    <rPh sb="4" eb="6">
      <t>チョウカク</t>
    </rPh>
    <rPh sb="7" eb="9">
      <t>シカク</t>
    </rPh>
    <phoneticPr fontId="49"/>
  </si>
  <si>
    <t>　ﾄｲﾚ動作</t>
    <rPh sb="4" eb="6">
      <t>ドウサ</t>
    </rPh>
    <phoneticPr fontId="49"/>
  </si>
  <si>
    <t>　表出(音声･非音声)</t>
    <rPh sb="1" eb="2">
      <t>ヒョウ</t>
    </rPh>
    <rPh sb="2" eb="3">
      <t>シュツ</t>
    </rPh>
    <rPh sb="4" eb="6">
      <t>オンセイ</t>
    </rPh>
    <rPh sb="7" eb="8">
      <t>ヒ</t>
    </rPh>
    <rPh sb="8" eb="10">
      <t>オンセイ</t>
    </rPh>
    <phoneticPr fontId="49"/>
  </si>
  <si>
    <t>排泄</t>
    <rPh sb="0" eb="2">
      <t>ハイセツ</t>
    </rPh>
    <phoneticPr fontId="49"/>
  </si>
  <si>
    <t>　排尿</t>
    <rPh sb="1" eb="3">
      <t>ハイニョウ</t>
    </rPh>
    <phoneticPr fontId="49"/>
  </si>
  <si>
    <t>社会認識</t>
    <rPh sb="0" eb="2">
      <t>シャカイ</t>
    </rPh>
    <rPh sb="2" eb="4">
      <t>ニンシキ</t>
    </rPh>
    <phoneticPr fontId="49"/>
  </si>
  <si>
    <t>　社会的交流</t>
    <rPh sb="1" eb="3">
      <t>シャカイ</t>
    </rPh>
    <rPh sb="3" eb="4">
      <t>テキ</t>
    </rPh>
    <rPh sb="4" eb="6">
      <t>コウリュウ</t>
    </rPh>
    <phoneticPr fontId="49"/>
  </si>
  <si>
    <t>　排便</t>
    <rPh sb="1" eb="3">
      <t>ハイベン</t>
    </rPh>
    <phoneticPr fontId="49"/>
  </si>
  <si>
    <t>　問題解決</t>
    <rPh sb="1" eb="3">
      <t>モンダイ</t>
    </rPh>
    <rPh sb="3" eb="5">
      <t>カイケツ</t>
    </rPh>
    <phoneticPr fontId="49"/>
  </si>
  <si>
    <t>　記憶</t>
    <rPh sb="1" eb="3">
      <t>キオク</t>
    </rPh>
    <phoneticPr fontId="49"/>
  </si>
  <si>
    <t>移乗</t>
    <rPh sb="0" eb="2">
      <t>イジョウ</t>
    </rPh>
    <phoneticPr fontId="49"/>
  </si>
  <si>
    <t>　ﾍﾞｯﾄﾞ・ｲｽ・車ｲｽ</t>
    <rPh sb="10" eb="11">
      <t>クルマ</t>
    </rPh>
    <phoneticPr fontId="49"/>
  </si>
  <si>
    <t>　ﾄｲﾚ</t>
    <phoneticPr fontId="49"/>
  </si>
  <si>
    <t>　ＦＩＭ合計</t>
    <rPh sb="4" eb="6">
      <t>ゴウケイ</t>
    </rPh>
    <phoneticPr fontId="49"/>
  </si>
  <si>
    <t>　浴漕・ｼｬﾜｰ</t>
    <rPh sb="1" eb="2">
      <t>ヨク</t>
    </rPh>
    <rPh sb="2" eb="3">
      <t>ソウ</t>
    </rPh>
    <phoneticPr fontId="49"/>
  </si>
  <si>
    <t>ＦＩＭ採点
目安</t>
    <rPh sb="3" eb="5">
      <t>サイテン</t>
    </rPh>
    <rPh sb="6" eb="8">
      <t>メヤス</t>
    </rPh>
    <phoneticPr fontId="49"/>
  </si>
  <si>
    <t>[７点：自立][６点：修正自立][５点：見守り][４点：軽介助（25％介助）]</t>
    <phoneticPr fontId="49"/>
  </si>
  <si>
    <t>[３点：中介助（50％介助）][２点：重介助（75％介助）][１点：全介助]</t>
    <phoneticPr fontId="49"/>
  </si>
  <si>
    <r>
      <t>特記事項（意欲・栄養状態・家屋状況・福祉用具・介護力・コミュニケーション方法、</t>
    </r>
    <r>
      <rPr>
        <sz val="11"/>
        <rFont val="ＭＳ Ｐゴシック"/>
        <family val="3"/>
        <charset val="128"/>
      </rPr>
      <t>IADLなど・・・）</t>
    </r>
    <phoneticPr fontId="49"/>
  </si>
  <si>
    <t>千葉県共用脳卒中地域医療連携パス　栄養シート</t>
    <rPh sb="0" eb="14">
      <t>チバケンキョウヨウノウソッチュウチイキイリョウレンケイ</t>
    </rPh>
    <rPh sb="17" eb="19">
      <t>エイヨウ</t>
    </rPh>
    <phoneticPr fontId="49"/>
  </si>
  <si>
    <t>施設名：</t>
    <rPh sb="0" eb="2">
      <t>シセツ</t>
    </rPh>
    <rPh sb="2" eb="3">
      <t>メイ</t>
    </rPh>
    <phoneticPr fontId="49"/>
  </si>
  <si>
    <t>作成日：</t>
    <rPh sb="0" eb="3">
      <t>サクセイビ</t>
    </rPh>
    <phoneticPr fontId="49"/>
  </si>
  <si>
    <t>平成</t>
    <rPh sb="0" eb="2">
      <t>ヘイセイ</t>
    </rPh>
    <phoneticPr fontId="49"/>
  </si>
  <si>
    <t>年</t>
    <rPh sb="0" eb="1">
      <t>ネン</t>
    </rPh>
    <phoneticPr fontId="49"/>
  </si>
  <si>
    <t>月</t>
    <rPh sb="0" eb="1">
      <t>ゲツ</t>
    </rPh>
    <phoneticPr fontId="49"/>
  </si>
  <si>
    <t>日</t>
    <rPh sb="0" eb="1">
      <t>ニチ</t>
    </rPh>
    <phoneticPr fontId="49"/>
  </si>
  <si>
    <t>連絡先：</t>
    <rPh sb="0" eb="3">
      <t>レンラクサキ</t>
    </rPh>
    <phoneticPr fontId="49"/>
  </si>
  <si>
    <t>直通</t>
    <rPh sb="0" eb="2">
      <t>チョクツウ</t>
    </rPh>
    <phoneticPr fontId="49"/>
  </si>
  <si>
    <t>代表</t>
    <rPh sb="0" eb="2">
      <t>ダイヒョウ</t>
    </rPh>
    <phoneticPr fontId="49"/>
  </si>
  <si>
    <t>作成者</t>
    <rPh sb="0" eb="3">
      <t>サクセイシャ</t>
    </rPh>
    <phoneticPr fontId="49"/>
  </si>
  <si>
    <t>患者氏名：</t>
    <rPh sb="0" eb="2">
      <t>カンジャ</t>
    </rPh>
    <rPh sb="2" eb="4">
      <t>シメイ</t>
    </rPh>
    <phoneticPr fontId="49"/>
  </si>
  <si>
    <t>様</t>
    <rPh sb="0" eb="1">
      <t>サマ</t>
    </rPh>
    <phoneticPr fontId="49"/>
  </si>
  <si>
    <t>年齢：</t>
    <rPh sb="0" eb="2">
      <t>ネンレイ</t>
    </rPh>
    <phoneticPr fontId="49"/>
  </si>
  <si>
    <t>歳</t>
    <rPh sb="0" eb="1">
      <t>サイ</t>
    </rPh>
    <phoneticPr fontId="49"/>
  </si>
  <si>
    <t>性別：</t>
    <rPh sb="0" eb="2">
      <t>セイベツ</t>
    </rPh>
    <phoneticPr fontId="49"/>
  </si>
  <si>
    <t>男</t>
    <rPh sb="0" eb="1">
      <t>オトコ</t>
    </rPh>
    <phoneticPr fontId="49"/>
  </si>
  <si>
    <t>女</t>
    <rPh sb="0" eb="1">
      <t>オンナ</t>
    </rPh>
    <phoneticPr fontId="49"/>
  </si>
  <si>
    <t>生年月日：</t>
    <rPh sb="0" eb="2">
      <t>セイネン</t>
    </rPh>
    <rPh sb="2" eb="4">
      <t>ガッピ</t>
    </rPh>
    <phoneticPr fontId="49"/>
  </si>
  <si>
    <t>月</t>
    <rPh sb="0" eb="1">
      <t>ガツ</t>
    </rPh>
    <phoneticPr fontId="49"/>
  </si>
  <si>
    <t>身長：</t>
    <rPh sb="0" eb="2">
      <t>シンチョウ</t>
    </rPh>
    <phoneticPr fontId="49"/>
  </si>
  <si>
    <t>体重：</t>
    <rPh sb="0" eb="2">
      <t>タイジュウ</t>
    </rPh>
    <phoneticPr fontId="49"/>
  </si>
  <si>
    <t>標準体重：</t>
    <rPh sb="0" eb="2">
      <t>ヒョウジュン</t>
    </rPh>
    <rPh sb="2" eb="4">
      <t>タイジュウ</t>
    </rPh>
    <phoneticPr fontId="49"/>
  </si>
  <si>
    <t>＜食事情報＞</t>
    <rPh sb="1" eb="3">
      <t>ショクジ</t>
    </rPh>
    <rPh sb="3" eb="5">
      <t>ジョウホウ</t>
    </rPh>
    <phoneticPr fontId="49"/>
  </si>
  <si>
    <t>経口</t>
    <rPh sb="0" eb="2">
      <t>ケイコウ</t>
    </rPh>
    <phoneticPr fontId="49"/>
  </si>
  <si>
    <t>経管</t>
    <rPh sb="0" eb="1">
      <t>ケイ</t>
    </rPh>
    <rPh sb="1" eb="2">
      <t>カン</t>
    </rPh>
    <phoneticPr fontId="49"/>
  </si>
  <si>
    <t>食種</t>
    <rPh sb="0" eb="2">
      <t>ショクシュ</t>
    </rPh>
    <phoneticPr fontId="49"/>
  </si>
  <si>
    <t>蛋白質</t>
    <rPh sb="0" eb="3">
      <t>タンパクシツ</t>
    </rPh>
    <phoneticPr fontId="49"/>
  </si>
  <si>
    <t>摂取量：</t>
    <rPh sb="0" eb="2">
      <t>セッシュ</t>
    </rPh>
    <rPh sb="2" eb="3">
      <t>リョウ</t>
    </rPh>
    <phoneticPr fontId="49"/>
  </si>
  <si>
    <t>主</t>
    <rPh sb="0" eb="1">
      <t>シュ</t>
    </rPh>
    <phoneticPr fontId="49"/>
  </si>
  <si>
    <t>副</t>
    <rPh sb="0" eb="1">
      <t>フク</t>
    </rPh>
    <phoneticPr fontId="49"/>
  </si>
  <si>
    <t>経管水分量</t>
    <rPh sb="0" eb="1">
      <t>ケイ</t>
    </rPh>
    <rPh sb="1" eb="2">
      <t>カン</t>
    </rPh>
    <rPh sb="2" eb="4">
      <t>スイブン</t>
    </rPh>
    <rPh sb="4" eb="5">
      <t>リョウ</t>
    </rPh>
    <phoneticPr fontId="49"/>
  </si>
  <si>
    <t>追加</t>
    <rPh sb="0" eb="2">
      <t>ツイカ</t>
    </rPh>
    <phoneticPr fontId="49"/>
  </si>
  <si>
    <t>総量</t>
    <rPh sb="0" eb="2">
      <t>ソウリョウ</t>
    </rPh>
    <phoneticPr fontId="49"/>
  </si>
  <si>
    <t>その他特記事項</t>
    <rPh sb="2" eb="3">
      <t>ホカ</t>
    </rPh>
    <rPh sb="3" eb="5">
      <t>トッキ</t>
    </rPh>
    <rPh sb="5" eb="7">
      <t>ジコウ</t>
    </rPh>
    <phoneticPr fontId="49"/>
  </si>
  <si>
    <t>＜分類シート＞</t>
    <rPh sb="1" eb="3">
      <t>ブンルイ</t>
    </rPh>
    <phoneticPr fontId="49"/>
  </si>
  <si>
    <t>飲水とろみの状態</t>
    <rPh sb="0" eb="1">
      <t>イン</t>
    </rPh>
    <rPh sb="1" eb="2">
      <t>スイ</t>
    </rPh>
    <rPh sb="6" eb="8">
      <t>ジョウタイ</t>
    </rPh>
    <phoneticPr fontId="49"/>
  </si>
  <si>
    <t>段階０　とろみなし</t>
    <rPh sb="0" eb="2">
      <t>ダンカイ</t>
    </rPh>
    <phoneticPr fontId="49"/>
  </si>
  <si>
    <t>段階１　薄いとろみ</t>
    <rPh sb="0" eb="2">
      <t>ダンカイ</t>
    </rPh>
    <rPh sb="4" eb="5">
      <t>ウス</t>
    </rPh>
    <phoneticPr fontId="49"/>
  </si>
  <si>
    <t>段階２　中間のとろみ</t>
    <rPh sb="0" eb="2">
      <t>ダンカイ</t>
    </rPh>
    <rPh sb="4" eb="6">
      <t>チュウカン</t>
    </rPh>
    <phoneticPr fontId="49"/>
  </si>
  <si>
    <t>段階３　濃いとろみ</t>
    <rPh sb="0" eb="2">
      <t>ダンカイ</t>
    </rPh>
    <rPh sb="4" eb="5">
      <t>コ</t>
    </rPh>
    <phoneticPr fontId="49"/>
  </si>
  <si>
    <t>１mm角
極きざみ</t>
    <rPh sb="3" eb="4">
      <t>カク</t>
    </rPh>
    <rPh sb="5" eb="6">
      <t>ゴク</t>
    </rPh>
    <phoneticPr fontId="49"/>
  </si>
  <si>
    <t>５mm角
きざみ</t>
    <rPh sb="3" eb="4">
      <t>カク</t>
    </rPh>
    <phoneticPr fontId="49"/>
  </si>
  <si>
    <t>１cm角
さいの目</t>
    <rPh sb="3" eb="4">
      <t>カク</t>
    </rPh>
    <rPh sb="8" eb="9">
      <t>メ</t>
    </rPh>
    <phoneticPr fontId="49"/>
  </si>
  <si>
    <t>２cm角
一口大</t>
    <rPh sb="3" eb="4">
      <t>カク</t>
    </rPh>
    <rPh sb="5" eb="7">
      <t>ヒトクチ</t>
    </rPh>
    <rPh sb="7" eb="8">
      <t>ダイ</t>
    </rPh>
    <phoneticPr fontId="49"/>
  </si>
  <si>
    <t>それ以上
原形</t>
    <rPh sb="2" eb="4">
      <t>イジョウ</t>
    </rPh>
    <rPh sb="5" eb="7">
      <t>ゲンケイ</t>
    </rPh>
    <phoneticPr fontId="49"/>
  </si>
  <si>
    <t>大きさ</t>
    <rPh sb="0" eb="1">
      <t>オオ</t>
    </rPh>
    <phoneticPr fontId="49"/>
  </si>
  <si>
    <t>説明</t>
    <rPh sb="0" eb="2">
      <t>セツメイ</t>
    </rPh>
    <phoneticPr fontId="49"/>
  </si>
  <si>
    <t>均質で、付着性・凝集性・硬さに配慮したゼリー。</t>
    <rPh sb="0" eb="2">
      <t>キンシツ</t>
    </rPh>
    <rPh sb="4" eb="6">
      <t>フチャク</t>
    </rPh>
    <rPh sb="6" eb="7">
      <t>セイ</t>
    </rPh>
    <rPh sb="8" eb="11">
      <t>ギョウシュウセイ</t>
    </rPh>
    <rPh sb="12" eb="13">
      <t>カタ</t>
    </rPh>
    <rPh sb="15" eb="17">
      <t>ハイリョ</t>
    </rPh>
    <phoneticPr fontId="49"/>
  </si>
  <si>
    <t>離水が少なく、スライス状にすくうことが可能。</t>
    <rPh sb="0" eb="2">
      <t>リスイ</t>
    </rPh>
    <rPh sb="3" eb="4">
      <t>スク</t>
    </rPh>
    <rPh sb="11" eb="12">
      <t>ジョウ</t>
    </rPh>
    <rPh sb="19" eb="21">
      <t>カノウ</t>
    </rPh>
    <phoneticPr fontId="49"/>
  </si>
  <si>
    <t>均質で、付着性・凝集性・硬さに配慮したとろみ水。</t>
    <rPh sb="0" eb="2">
      <t>キンシツ</t>
    </rPh>
    <rPh sb="4" eb="6">
      <t>フチャク</t>
    </rPh>
    <rPh sb="6" eb="7">
      <t>セイ</t>
    </rPh>
    <rPh sb="8" eb="11">
      <t>ギョウシュウセイ</t>
    </rPh>
    <rPh sb="12" eb="13">
      <t>カタ</t>
    </rPh>
    <rPh sb="15" eb="17">
      <t>ハイリョ</t>
    </rPh>
    <rPh sb="22" eb="23">
      <t>スイ</t>
    </rPh>
    <phoneticPr fontId="49"/>
  </si>
  <si>
    <t>（原則的には、中間のとろみあるいは濃いとろみのどちらかが適している。）</t>
    <rPh sb="1" eb="4">
      <t>ゲンソクテキ</t>
    </rPh>
    <rPh sb="7" eb="9">
      <t>チュウカン</t>
    </rPh>
    <rPh sb="17" eb="18">
      <t>コ</t>
    </rPh>
    <rPh sb="28" eb="29">
      <t>テキ</t>
    </rPh>
    <phoneticPr fontId="49"/>
  </si>
  <si>
    <t>均質で、付着性・凝集性・硬さ・離水に配慮したゼリー・プリン・ムース状のもの。</t>
    <rPh sb="0" eb="2">
      <t>キンシツ</t>
    </rPh>
    <rPh sb="4" eb="6">
      <t>フチャク</t>
    </rPh>
    <rPh sb="6" eb="7">
      <t>セイ</t>
    </rPh>
    <rPh sb="8" eb="11">
      <t>ギョウシュウセイ</t>
    </rPh>
    <rPh sb="12" eb="13">
      <t>カタ</t>
    </rPh>
    <rPh sb="15" eb="17">
      <t>リスイ</t>
    </rPh>
    <rPh sb="18" eb="20">
      <t>ハイリョ</t>
    </rPh>
    <rPh sb="33" eb="34">
      <t>ジョウ</t>
    </rPh>
    <phoneticPr fontId="49"/>
  </si>
  <si>
    <t>ピューレ・ペースト・ミキサー食など、均質でなめらかでべたつかず、まとまりやすいもの。</t>
    <rPh sb="14" eb="15">
      <t>ショク</t>
    </rPh>
    <rPh sb="18" eb="20">
      <t>キンシツ</t>
    </rPh>
    <phoneticPr fontId="49"/>
  </si>
  <si>
    <t>スプーンですくって食べることが可能なもの。</t>
    <rPh sb="9" eb="10">
      <t>タ</t>
    </rPh>
    <rPh sb="15" eb="17">
      <t>カノウ</t>
    </rPh>
    <phoneticPr fontId="49"/>
  </si>
  <si>
    <t>ピューレ・ペースト・ミキサー食などで、べたつかず、まとまりやすいもので不均質なものも含む。</t>
    <rPh sb="14" eb="15">
      <t>ショク</t>
    </rPh>
    <rPh sb="35" eb="38">
      <t>フキンシツ</t>
    </rPh>
    <rPh sb="42" eb="43">
      <t>フク</t>
    </rPh>
    <phoneticPr fontId="49"/>
  </si>
  <si>
    <t>形はあるが、押しつぶしが容易、</t>
    <rPh sb="0" eb="1">
      <t>カタチ</t>
    </rPh>
    <rPh sb="6" eb="7">
      <t>オ</t>
    </rPh>
    <rPh sb="12" eb="14">
      <t>ヨウイ</t>
    </rPh>
    <phoneticPr fontId="49"/>
  </si>
  <si>
    <t>食塊形成や移送が容易、咽頭でばらけず嚥下しやすいように配慮されたもの。</t>
  </si>
  <si>
    <t>多量の離水がない。</t>
    <rPh sb="0" eb="2">
      <t>タリョウ</t>
    </rPh>
    <rPh sb="3" eb="5">
      <t>リスイ</t>
    </rPh>
    <phoneticPr fontId="49"/>
  </si>
  <si>
    <t>硬さ・ばらけやすさ・貼りつきのないもの。箸やスプーンで切れるやわらかさ。</t>
    <rPh sb="0" eb="1">
      <t>カタ</t>
    </rPh>
    <rPh sb="10" eb="11">
      <t>ハ</t>
    </rPh>
    <rPh sb="20" eb="21">
      <t>ハシ</t>
    </rPh>
    <rPh sb="27" eb="28">
      <t>キ</t>
    </rPh>
    <phoneticPr fontId="49"/>
  </si>
  <si>
    <t>/月</t>
    <phoneticPr fontId="2"/>
  </si>
  <si>
    <t>／週</t>
  </si>
  <si>
    <t>　　　分　　　秒</t>
    <rPh sb="3" eb="4">
      <t>フン</t>
    </rPh>
    <rPh sb="7" eb="8">
      <t>ビョウ</t>
    </rPh>
    <phoneticPr fontId="49"/>
  </si>
  <si>
    <t>(</t>
    <phoneticPr fontId="2"/>
  </si>
  <si>
    <t>下肢（</t>
    <rPh sb="0" eb="2">
      <t>カシ</t>
    </rPh>
    <phoneticPr fontId="2"/>
  </si>
  <si>
    <t>上肢（</t>
    <rPh sb="0" eb="2">
      <t>ジョウシ</t>
    </rPh>
    <phoneticPr fontId="2"/>
  </si>
  <si>
    <t>）</t>
    <phoneticPr fontId="2"/>
  </si>
  <si>
    <t>　　その他（</t>
    <rPh sb="4" eb="5">
      <t>タ</t>
    </rPh>
    <phoneticPr fontId="49"/>
  </si>
  <si>
    <t>その他（</t>
    <phoneticPr fontId="49"/>
  </si>
  <si>
    <t>　　～60秒(</t>
    <rPh sb="5" eb="6">
      <t>ビョウ</t>
    </rPh>
    <phoneticPr fontId="49"/>
  </si>
  <si>
    <t>)</t>
    <phoneticPr fontId="2"/>
  </si>
  <si>
    <t>□あり</t>
    <phoneticPr fontId="2"/>
  </si>
  <si>
    <t>□なし　　　□あり　処置方法：</t>
    <phoneticPr fontId="2"/>
  </si>
  <si>
    <t>平成27年4月版</t>
    <rPh sb="0" eb="2">
      <t>ヘイセイ</t>
    </rPh>
    <rPh sb="4" eb="5">
      <t>ネン</t>
    </rPh>
    <rPh sb="6" eb="7">
      <t>ガツ</t>
    </rPh>
    <rPh sb="7" eb="8">
      <t>ハン</t>
    </rPh>
    <phoneticPr fontId="2"/>
  </si>
  <si>
    <t>ID:</t>
    <phoneticPr fontId="49"/>
  </si>
  <si>
    <t>患者名：</t>
    <rPh sb="0" eb="3">
      <t>カンジャメイ</t>
    </rPh>
    <phoneticPr fontId="49"/>
  </si>
  <si>
    <t>　　　　　　　</t>
    <phoneticPr fontId="49"/>
  </si>
  <si>
    <r>
      <rPr>
        <sz val="10"/>
        <rFont val="ＭＳ Ｐゴシック"/>
        <family val="3"/>
        <charset val="128"/>
      </rPr>
      <t>発症（　　）</t>
    </r>
    <r>
      <rPr>
        <sz val="6"/>
        <rFont val="ＭＳ Ｐゴシック"/>
        <family val="2"/>
        <charset val="128"/>
      </rPr>
      <t>　　</t>
    </r>
    <rPh sb="0" eb="2">
      <t>ハッショウ</t>
    </rPh>
    <phoneticPr fontId="49"/>
  </si>
  <si>
    <t>１ヵ月　　　　／　　／　</t>
    <phoneticPr fontId="49"/>
  </si>
  <si>
    <t>３ヵ月
　／　　／　</t>
    <phoneticPr fontId="49"/>
  </si>
  <si>
    <t>６ヵ月　　　　／　　／　</t>
    <phoneticPr fontId="49"/>
  </si>
  <si>
    <t>９ヵ月
　／　　／　</t>
    <phoneticPr fontId="49"/>
  </si>
  <si>
    <t>１２ヵ月
　／　　／　</t>
    <phoneticPr fontId="49"/>
  </si>
  <si>
    <t>専　門　医</t>
    <phoneticPr fontId="49"/>
  </si>
  <si>
    <t>HbA1c（％）</t>
    <phoneticPr fontId="49"/>
  </si>
  <si>
    <t>HDL-C（mg/dl）</t>
    <phoneticPr fontId="49"/>
  </si>
  <si>
    <t>PT-INR</t>
    <phoneticPr fontId="49"/>
  </si>
  <si>
    <t>ＥＣＧ＊</t>
    <phoneticPr fontId="49"/>
  </si>
  <si>
    <t>　　　</t>
    <phoneticPr fontId="49"/>
  </si>
  <si>
    <t>平成27年4月版</t>
    <rPh sb="0" eb="2">
      <t>ヘイセイ</t>
    </rPh>
    <rPh sb="4" eb="5">
      <t>ネン</t>
    </rPh>
    <rPh sb="6" eb="7">
      <t>ガツ</t>
    </rPh>
    <rPh sb="7" eb="8">
      <t>バン</t>
    </rPh>
    <phoneticPr fontId="2"/>
  </si>
  <si>
    <t>平成27年4月版</t>
    <rPh sb="0" eb="2">
      <t>ヘイセイ</t>
    </rPh>
    <rPh sb="4" eb="5">
      <t>ネン</t>
    </rPh>
    <rPh sb="6" eb="7">
      <t>ガツ</t>
    </rPh>
    <rPh sb="7" eb="8">
      <t>バン</t>
    </rPh>
    <phoneticPr fontId="49"/>
  </si>
  <si>
    <t>検査予約　　　　　□済□未　外来予約　　□済□未　</t>
    <rPh sb="0" eb="2">
      <t>ケンサ</t>
    </rPh>
    <rPh sb="2" eb="4">
      <t>ヨヤク</t>
    </rPh>
    <rPh sb="10" eb="11">
      <t>ス</t>
    </rPh>
    <rPh sb="12" eb="13">
      <t>ミ</t>
    </rPh>
    <rPh sb="14" eb="16">
      <t>ガイライ</t>
    </rPh>
    <rPh sb="16" eb="18">
      <t>ヨヤク</t>
    </rPh>
    <rPh sb="21" eb="22">
      <t>ス</t>
    </rPh>
    <rPh sb="23" eb="24">
      <t>ミ</t>
    </rPh>
    <phoneticPr fontId="49"/>
  </si>
  <si>
    <t>外来予約　　□済□未　</t>
    <rPh sb="0" eb="2">
      <t>ガイライ</t>
    </rPh>
    <rPh sb="2" eb="4">
      <t>ヨヤク</t>
    </rPh>
    <rPh sb="7" eb="8">
      <t>ス</t>
    </rPh>
    <rPh sb="9" eb="10">
      <t>ミ</t>
    </rPh>
    <phoneticPr fontId="49"/>
  </si>
  <si>
    <t>血糖（食後）</t>
    <rPh sb="0" eb="2">
      <t>ケットウ</t>
    </rPh>
    <rPh sb="3" eb="4">
      <t>ショク</t>
    </rPh>
    <rPh sb="4" eb="5">
      <t>アト</t>
    </rPh>
    <phoneticPr fontId="49"/>
  </si>
  <si>
    <t>☆抗血小板薬など
□ｱｽﾋﾟﾘﾝ　　　□ﾌﾟﾗﾋﾞｯｸｽ
□ﾌﾟﾚﾀｰﾙ　　　□ｴﾊﾟﾃﾞｰﾙ　　　</t>
    <phoneticPr fontId="49"/>
  </si>
  <si>
    <t>☆ｺﾝﾄﾛｰﾙ必要な生活習慣病
□　糖尿病
□　高血圧
□　脂質異常症
（目標値：　　　　　　　　　　　　
□　喫煙
□　心房細動
□　慢性腎疾患　　</t>
    <rPh sb="68" eb="73">
      <t>マンセイジンシッカン</t>
    </rPh>
    <phoneticPr fontId="49"/>
  </si>
  <si>
    <t>☆退院時所見
●麻痺（日常生活低下）
□無し　　　　□右片麻痺
□左片麻痺 □　　　　　　　
●嚥下障害　
□無し　□よだれ
□痰・咳　　□　　　　　
●構音障害　
□無し　□呂律障害　
□　　　　　　　
●その他
□視野障害　　□高次機能障害　　　□</t>
    <rPh sb="1" eb="3">
      <t>タイイン</t>
    </rPh>
    <rPh sb="3" eb="4">
      <t>ジ</t>
    </rPh>
    <rPh sb="4" eb="6">
      <t>ショケン</t>
    </rPh>
    <rPh sb="8" eb="10">
      <t>マヒ</t>
    </rPh>
    <rPh sb="11" eb="13">
      <t>ニチジョウ</t>
    </rPh>
    <rPh sb="13" eb="15">
      <t>セイカツ</t>
    </rPh>
    <rPh sb="15" eb="17">
      <t>テイカ</t>
    </rPh>
    <rPh sb="20" eb="21">
      <t>ナ</t>
    </rPh>
    <rPh sb="27" eb="28">
      <t>ミギ</t>
    </rPh>
    <rPh sb="28" eb="29">
      <t>カタ</t>
    </rPh>
    <rPh sb="29" eb="31">
      <t>マヒ</t>
    </rPh>
    <rPh sb="33" eb="34">
      <t>ヒダリ</t>
    </rPh>
    <rPh sb="34" eb="35">
      <t>カタ</t>
    </rPh>
    <rPh sb="35" eb="37">
      <t>マヒ</t>
    </rPh>
    <rPh sb="48" eb="50">
      <t>エンゲ</t>
    </rPh>
    <rPh sb="50" eb="52">
      <t>ショウガイ</t>
    </rPh>
    <rPh sb="55" eb="56">
      <t>ナ</t>
    </rPh>
    <rPh sb="64" eb="65">
      <t>タン</t>
    </rPh>
    <rPh sb="66" eb="67">
      <t>セキ</t>
    </rPh>
    <rPh sb="77" eb="78">
      <t>コウ</t>
    </rPh>
    <rPh sb="78" eb="79">
      <t>オン</t>
    </rPh>
    <rPh sb="79" eb="81">
      <t>ショウガイ</t>
    </rPh>
    <rPh sb="84" eb="85">
      <t>ナ</t>
    </rPh>
    <rPh sb="88" eb="90">
      <t>ロレツ</t>
    </rPh>
    <rPh sb="90" eb="92">
      <t>ショウガイ</t>
    </rPh>
    <rPh sb="106" eb="107">
      <t>ホカ</t>
    </rPh>
    <rPh sb="109" eb="111">
      <t>シヤ</t>
    </rPh>
    <rPh sb="111" eb="113">
      <t>ショウガイ</t>
    </rPh>
    <rPh sb="116" eb="118">
      <t>コウジ</t>
    </rPh>
    <rPh sb="118" eb="120">
      <t>キノウ</t>
    </rPh>
    <rPh sb="120" eb="122">
      <t>ショウガイ</t>
    </rPh>
    <phoneticPr fontId="49"/>
  </si>
  <si>
    <t>☆抗凝固薬　　□ﾜｰﾌｧﾘﾝ
（目標PT-INR　　　～　　　）
□プラザキサ　□イグザレルト　□エリキュース　□リクシアナ</t>
    <phoneticPr fontId="49"/>
  </si>
  <si>
    <t>抗血小板薬・抗凝固薬に関して
歯科治療・白内障手術
□中止可　　□中止不可
内視鏡検査は観察のみであれば可。生検・処置時は連絡ください。</t>
    <rPh sb="0" eb="1">
      <t>コウ</t>
    </rPh>
    <rPh sb="1" eb="4">
      <t>ケッショウバン</t>
    </rPh>
    <rPh sb="4" eb="5">
      <t>ヤク</t>
    </rPh>
    <rPh sb="6" eb="7">
      <t>コウ</t>
    </rPh>
    <rPh sb="7" eb="9">
      <t>ギョウコ</t>
    </rPh>
    <rPh sb="9" eb="10">
      <t>ヤク</t>
    </rPh>
    <rPh sb="11" eb="12">
      <t>カン</t>
    </rPh>
    <rPh sb="15" eb="17">
      <t>シカ</t>
    </rPh>
    <rPh sb="17" eb="19">
      <t>チリョウ</t>
    </rPh>
    <rPh sb="20" eb="23">
      <t>ハクナイショウ</t>
    </rPh>
    <rPh sb="23" eb="25">
      <t>シュジュツ</t>
    </rPh>
    <rPh sb="27" eb="29">
      <t>チュウシ</t>
    </rPh>
    <rPh sb="29" eb="30">
      <t>カ</t>
    </rPh>
    <rPh sb="33" eb="35">
      <t>チュウシ</t>
    </rPh>
    <rPh sb="35" eb="37">
      <t>フカ</t>
    </rPh>
    <rPh sb="38" eb="41">
      <t>ナイシキョウ</t>
    </rPh>
    <rPh sb="41" eb="43">
      <t>ケンサ</t>
    </rPh>
    <rPh sb="44" eb="46">
      <t>カンサツ</t>
    </rPh>
    <rPh sb="52" eb="53">
      <t>カ</t>
    </rPh>
    <rPh sb="54" eb="55">
      <t>セイ</t>
    </rPh>
    <rPh sb="55" eb="56">
      <t>ケン</t>
    </rPh>
    <rPh sb="57" eb="59">
      <t>ショチ</t>
    </rPh>
    <rPh sb="59" eb="60">
      <t>ジ</t>
    </rPh>
    <rPh sb="61" eb="63">
      <t>レンラク</t>
    </rPh>
    <phoneticPr fontId="49"/>
  </si>
  <si>
    <t>千葉県共用　脳卒中地域医療連携パス</t>
    <rPh sb="0" eb="3">
      <t>チバケン</t>
    </rPh>
    <rPh sb="3" eb="5">
      <t>キョウヨウ</t>
    </rPh>
    <rPh sb="6" eb="9">
      <t>ノウソッチュウ</t>
    </rPh>
    <rPh sb="9" eb="11">
      <t>チイキ</t>
    </rPh>
    <rPh sb="11" eb="13">
      <t>イリョウ</t>
    </rPh>
    <rPh sb="13" eb="15">
      <t>レンケイ</t>
    </rPh>
    <phoneticPr fontId="49"/>
  </si>
  <si>
    <r>
      <t>診療経過表【歯科シート】</t>
    </r>
    <r>
      <rPr>
        <sz val="9"/>
        <rFont val="ＭＳ Ｐゴシック"/>
        <family val="3"/>
        <charset val="128"/>
      </rPr>
      <t>　</t>
    </r>
    <rPh sb="0" eb="2">
      <t>シンリョウ</t>
    </rPh>
    <rPh sb="2" eb="4">
      <t>ケイカ</t>
    </rPh>
    <rPh sb="4" eb="5">
      <t>ヒョウ</t>
    </rPh>
    <rPh sb="6" eb="8">
      <t>シカ</t>
    </rPh>
    <phoneticPr fontId="49"/>
  </si>
  <si>
    <t>患者名</t>
    <rPh sb="0" eb="2">
      <t>カンジャ</t>
    </rPh>
    <rPh sb="2" eb="3">
      <t>メイ</t>
    </rPh>
    <phoneticPr fontId="49"/>
  </si>
  <si>
    <t>ID</t>
    <phoneticPr fontId="49"/>
  </si>
  <si>
    <t>　　</t>
    <phoneticPr fontId="49"/>
  </si>
  <si>
    <t>医療機関名</t>
    <rPh sb="0" eb="2">
      <t>イリョウ</t>
    </rPh>
    <rPh sb="2" eb="4">
      <t>キカン</t>
    </rPh>
    <rPh sb="4" eb="5">
      <t>メイ</t>
    </rPh>
    <phoneticPr fontId="49"/>
  </si>
  <si>
    <t>記入日</t>
    <rPh sb="0" eb="2">
      <t>キニュウ</t>
    </rPh>
    <rPh sb="2" eb="3">
      <t>ヒ</t>
    </rPh>
    <phoneticPr fontId="49"/>
  </si>
  <si>
    <t>　　　       年  　　　月   　　　日</t>
    <rPh sb="10" eb="11">
      <t>ネン</t>
    </rPh>
    <rPh sb="16" eb="17">
      <t>ガツ</t>
    </rPh>
    <rPh sb="23" eb="24">
      <t>ニチ</t>
    </rPh>
    <phoneticPr fontId="49"/>
  </si>
  <si>
    <t>　　　　　　年　　　月　　　日</t>
    <rPh sb="6" eb="7">
      <t>ネン</t>
    </rPh>
    <rPh sb="10" eb="11">
      <t>ガツ</t>
    </rPh>
    <rPh sb="14" eb="15">
      <t>ニチ</t>
    </rPh>
    <phoneticPr fontId="49"/>
  </si>
  <si>
    <t>　　　　　  年　　　月　　　日</t>
    <rPh sb="7" eb="8">
      <t>ネン</t>
    </rPh>
    <rPh sb="11" eb="12">
      <t>ガツ</t>
    </rPh>
    <rPh sb="15" eb="16">
      <t>ニチ</t>
    </rPh>
    <phoneticPr fontId="49"/>
  </si>
  <si>
    <t>　　　  　　年　　　月　　　日</t>
    <rPh sb="7" eb="8">
      <t>ネン</t>
    </rPh>
    <rPh sb="11" eb="12">
      <t>ガツ</t>
    </rPh>
    <rPh sb="15" eb="16">
      <t>ニチ</t>
    </rPh>
    <phoneticPr fontId="49"/>
  </si>
  <si>
    <t>内容</t>
    <rPh sb="0" eb="2">
      <t>ナイヨウ</t>
    </rPh>
    <phoneticPr fontId="49"/>
  </si>
  <si>
    <t>主な観察</t>
    <rPh sb="0" eb="1">
      <t>オモ</t>
    </rPh>
    <rPh sb="2" eb="4">
      <t>カンサツ</t>
    </rPh>
    <phoneticPr fontId="49"/>
  </si>
  <si>
    <t>状態</t>
    <rPh sb="0" eb="2">
      <t>ジョウタイ</t>
    </rPh>
    <phoneticPr fontId="49"/>
  </si>
  <si>
    <t>口腔衛生機能</t>
    <rPh sb="0" eb="2">
      <t>コウクウ</t>
    </rPh>
    <rPh sb="2" eb="4">
      <t>エイセイ</t>
    </rPh>
    <rPh sb="4" eb="6">
      <t>キノウ</t>
    </rPh>
    <phoneticPr fontId="49"/>
  </si>
  <si>
    <t>歯磨き</t>
    <rPh sb="0" eb="2">
      <t>ハミガ</t>
    </rPh>
    <phoneticPr fontId="49"/>
  </si>
  <si>
    <t>□□□</t>
    <phoneticPr fontId="49"/>
  </si>
  <si>
    <t>自立　　　　　　　　　　　　　　　　　一部介助　　　　　　　　　　　　　　全介助</t>
    <rPh sb="0" eb="2">
      <t>ジリツ</t>
    </rPh>
    <rPh sb="19" eb="21">
      <t>イチブ</t>
    </rPh>
    <rPh sb="21" eb="23">
      <t>カイジョ</t>
    </rPh>
    <rPh sb="37" eb="40">
      <t>ゼンカイジョ</t>
    </rPh>
    <phoneticPr fontId="49"/>
  </si>
  <si>
    <t>うがい</t>
    <phoneticPr fontId="49"/>
  </si>
  <si>
    <t>□　□</t>
    <phoneticPr fontId="49"/>
  </si>
  <si>
    <t>コップの水を自分で口に含むことができる　　　　　　　　　　　　　できない</t>
    <rPh sb="4" eb="5">
      <t>ミズ</t>
    </rPh>
    <rPh sb="6" eb="8">
      <t>ジブン</t>
    </rPh>
    <rPh sb="9" eb="10">
      <t>クチ</t>
    </rPh>
    <rPh sb="11" eb="12">
      <t>フク</t>
    </rPh>
    <phoneticPr fontId="49"/>
  </si>
  <si>
    <t>□□□□</t>
    <phoneticPr fontId="49"/>
  </si>
  <si>
    <t>強いうがいができる　　　　　　　口に含む程度　　　　　　　　　　　飲み込んでしまう　　　　　　　　　むせる</t>
    <rPh sb="0" eb="1">
      <t>ツヨ</t>
    </rPh>
    <rPh sb="16" eb="17">
      <t>クチ</t>
    </rPh>
    <rPh sb="18" eb="19">
      <t>フク</t>
    </rPh>
    <rPh sb="20" eb="22">
      <t>テイド</t>
    </rPh>
    <rPh sb="33" eb="34">
      <t>ノ</t>
    </rPh>
    <rPh sb="35" eb="36">
      <t>コ</t>
    </rPh>
    <phoneticPr fontId="49"/>
  </si>
  <si>
    <t>義歯着脱</t>
    <rPh sb="0" eb="2">
      <t>ギシ</t>
    </rPh>
    <rPh sb="2" eb="4">
      <t>チャクダツ</t>
    </rPh>
    <phoneticPr fontId="49"/>
  </si>
  <si>
    <t>自立　　　　　　　　　　　　　　　　　一部介助　（□着　□脱）　　　　　　　　　　　　　　全介助</t>
    <rPh sb="0" eb="2">
      <t>ジリツ</t>
    </rPh>
    <rPh sb="19" eb="21">
      <t>イチブ</t>
    </rPh>
    <rPh sb="21" eb="23">
      <t>カイジョ</t>
    </rPh>
    <rPh sb="26" eb="27">
      <t>チャク</t>
    </rPh>
    <rPh sb="29" eb="30">
      <t>ダツ</t>
    </rPh>
    <rPh sb="45" eb="48">
      <t>ゼンカイジョ</t>
    </rPh>
    <phoneticPr fontId="49"/>
  </si>
  <si>
    <t>義歯清掃</t>
    <rPh sb="0" eb="2">
      <t>ギシ</t>
    </rPh>
    <rPh sb="2" eb="4">
      <t>セイソウ</t>
    </rPh>
    <phoneticPr fontId="49"/>
  </si>
  <si>
    <t>義歯管理</t>
    <rPh sb="0" eb="2">
      <t>ギシ</t>
    </rPh>
    <rPh sb="2" eb="4">
      <t>カンリ</t>
    </rPh>
    <phoneticPr fontId="49"/>
  </si>
  <si>
    <t>専門職による口腔ケア</t>
    <rPh sb="0" eb="2">
      <t>センモン</t>
    </rPh>
    <rPh sb="2" eb="3">
      <t>ショク</t>
    </rPh>
    <rPh sb="6" eb="8">
      <t>コウクウ</t>
    </rPh>
    <phoneticPr fontId="49"/>
  </si>
  <si>
    <t>□□</t>
    <phoneticPr fontId="49"/>
  </si>
  <si>
    <t>導入している　　　　　　　　　　　　未導入</t>
    <rPh sb="0" eb="2">
      <t>ドウニュウ</t>
    </rPh>
    <rPh sb="18" eb="19">
      <t>ミ</t>
    </rPh>
    <rPh sb="19" eb="21">
      <t>ドウニュウ</t>
    </rPh>
    <phoneticPr fontId="49"/>
  </si>
  <si>
    <t>清掃用具等</t>
    <rPh sb="0" eb="2">
      <t>セイソウ</t>
    </rPh>
    <rPh sb="2" eb="4">
      <t>ヨウグ</t>
    </rPh>
    <rPh sb="4" eb="5">
      <t>トウ</t>
    </rPh>
    <phoneticPr fontId="49"/>
  </si>
  <si>
    <t>□歯ブラシ　□電動ブラシ　            □スポンジブラシ　□義歯ブラシ　    □保湿剤　　　　　□義歯洗浄剤　　　　　　□その他（　　　　　　　　）　</t>
    <rPh sb="1" eb="2">
      <t>ハ</t>
    </rPh>
    <rPh sb="7" eb="9">
      <t>デンドウ</t>
    </rPh>
    <rPh sb="35" eb="37">
      <t>ギシ</t>
    </rPh>
    <rPh sb="46" eb="48">
      <t>ホシツ</t>
    </rPh>
    <rPh sb="48" eb="49">
      <t>ザイ</t>
    </rPh>
    <rPh sb="55" eb="57">
      <t>ギシ</t>
    </rPh>
    <rPh sb="57" eb="60">
      <t>センジョウザイ</t>
    </rPh>
    <rPh sb="69" eb="70">
      <t>タ</t>
    </rPh>
    <phoneticPr fontId="49"/>
  </si>
  <si>
    <t>歯牙</t>
    <rPh sb="0" eb="2">
      <t>シガ</t>
    </rPh>
    <phoneticPr fontId="49"/>
  </si>
  <si>
    <t>残存歯数</t>
    <rPh sb="0" eb="2">
      <t>ザンゾン</t>
    </rPh>
    <rPh sb="2" eb="4">
      <t>シスウ</t>
    </rPh>
    <phoneticPr fontId="49"/>
  </si>
  <si>
    <t>20歯以上　　　　　　                                  　10～19歯　　　　　　              　                      0～9歯</t>
    <rPh sb="2" eb="3">
      <t>ハ</t>
    </rPh>
    <rPh sb="3" eb="5">
      <t>イジョウ</t>
    </rPh>
    <rPh sb="51" eb="52">
      <t>ハ</t>
    </rPh>
    <rPh sb="98" eb="99">
      <t>ハ</t>
    </rPh>
    <phoneticPr fontId="49"/>
  </si>
  <si>
    <t>う蝕</t>
    <rPh sb="1" eb="2">
      <t>ショク</t>
    </rPh>
    <phoneticPr fontId="49"/>
  </si>
  <si>
    <t>なし　　　　　　　　　                                 　　あり</t>
    <phoneticPr fontId="49"/>
  </si>
  <si>
    <t>歯肉</t>
    <rPh sb="0" eb="2">
      <t>シニク</t>
    </rPh>
    <phoneticPr fontId="49"/>
  </si>
  <si>
    <t>歯肉炎・歯周炎</t>
    <rPh sb="0" eb="2">
      <t>シニク</t>
    </rPh>
    <rPh sb="2" eb="3">
      <t>エン</t>
    </rPh>
    <rPh sb="4" eb="7">
      <t>シシュウエン</t>
    </rPh>
    <phoneticPr fontId="49"/>
  </si>
  <si>
    <t>なし・軽度　　　　　　　　　　                          中等度　　　　　　　　　　                              重度</t>
    <rPh sb="3" eb="5">
      <t>ケイド</t>
    </rPh>
    <rPh sb="41" eb="43">
      <t>チュウトウ</t>
    </rPh>
    <rPh sb="43" eb="44">
      <t>ド</t>
    </rPh>
    <rPh sb="84" eb="86">
      <t>ジュウド</t>
    </rPh>
    <phoneticPr fontId="49"/>
  </si>
  <si>
    <t>その他疾患</t>
    <rPh sb="2" eb="3">
      <t>タ</t>
    </rPh>
    <rPh sb="3" eb="5">
      <t>シッカン</t>
    </rPh>
    <phoneticPr fontId="49"/>
  </si>
  <si>
    <t>口腔乾燥</t>
    <rPh sb="0" eb="2">
      <t>コウクウ</t>
    </rPh>
    <rPh sb="2" eb="4">
      <t>カンソウ</t>
    </rPh>
    <phoneticPr fontId="49"/>
  </si>
  <si>
    <t>なし　　　　　　　　　　                                 　軽度　　　　　　　　　　                                  重度</t>
    <rPh sb="46" eb="48">
      <t>ケイド</t>
    </rPh>
    <rPh sb="92" eb="94">
      <t>ジュウド</t>
    </rPh>
    <phoneticPr fontId="49"/>
  </si>
  <si>
    <t>粘膜疾患</t>
    <rPh sb="0" eb="2">
      <t>ネンマク</t>
    </rPh>
    <rPh sb="2" eb="4">
      <t>シッカン</t>
    </rPh>
    <phoneticPr fontId="49"/>
  </si>
  <si>
    <t>なし　　　　　　　　　                                 　　あり（　　　　　　　　　　　　　　　）</t>
    <phoneticPr fontId="49"/>
  </si>
  <si>
    <t>義歯状況</t>
    <rPh sb="0" eb="2">
      <t>ギシ</t>
    </rPh>
    <rPh sb="2" eb="4">
      <t>ジョウキョウ</t>
    </rPh>
    <phoneticPr fontId="49"/>
  </si>
  <si>
    <t>有無/必要性</t>
    <rPh sb="0" eb="2">
      <t>ウム</t>
    </rPh>
    <rPh sb="3" eb="6">
      <t>ヒツヨウセイ</t>
    </rPh>
    <phoneticPr fontId="49"/>
  </si>
  <si>
    <t>なし（□必要 上・下 □不要）    あり　（□上顎　□下顎）</t>
    <rPh sb="4" eb="6">
      <t>ヒツヨウ</t>
    </rPh>
    <rPh sb="7" eb="8">
      <t>ウエ</t>
    </rPh>
    <rPh sb="9" eb="10">
      <t>シタ</t>
    </rPh>
    <rPh sb="12" eb="14">
      <t>フヨウ</t>
    </rPh>
    <rPh sb="24" eb="26">
      <t>ジョウガク</t>
    </rPh>
    <rPh sb="28" eb="30">
      <t>カガク</t>
    </rPh>
    <phoneticPr fontId="49"/>
  </si>
  <si>
    <t>適合状況</t>
    <rPh sb="0" eb="2">
      <t>テキゴウ</t>
    </rPh>
    <rPh sb="2" eb="4">
      <t>ジョウキョウ</t>
    </rPh>
    <phoneticPr fontId="49"/>
  </si>
  <si>
    <t>上顎</t>
    <rPh sb="0" eb="2">
      <t>ジョウガク</t>
    </rPh>
    <phoneticPr fontId="49"/>
  </si>
  <si>
    <t>良好　　　　　　　　　　　　　　　　　 不適合・破損</t>
    <rPh sb="0" eb="2">
      <t>リョウコウ</t>
    </rPh>
    <rPh sb="20" eb="23">
      <t>フテキゴウ</t>
    </rPh>
    <rPh sb="24" eb="26">
      <t>ハソン</t>
    </rPh>
    <phoneticPr fontId="49"/>
  </si>
  <si>
    <t>下顎</t>
    <rPh sb="0" eb="2">
      <t>カガク</t>
    </rPh>
    <phoneticPr fontId="49"/>
  </si>
  <si>
    <t>義歯の使用状況</t>
    <rPh sb="0" eb="2">
      <t>ギシ</t>
    </rPh>
    <rPh sb="3" eb="5">
      <t>シヨウ</t>
    </rPh>
    <rPh sb="5" eb="7">
      <t>ジョウキョウ</t>
    </rPh>
    <phoneticPr fontId="49"/>
  </si>
  <si>
    <t>就寝時以外常時使用　　　　　　食事時のみ　　　　　　　　　　　　不使用　　　　　　　　　　　　　　　　その他（　　　　　　　　　　　　）</t>
    <rPh sb="0" eb="2">
      <t>シュウシン</t>
    </rPh>
    <rPh sb="2" eb="3">
      <t>ジ</t>
    </rPh>
    <rPh sb="3" eb="5">
      <t>イガイ</t>
    </rPh>
    <rPh sb="5" eb="7">
      <t>ジョウジ</t>
    </rPh>
    <rPh sb="7" eb="9">
      <t>シヨウ</t>
    </rPh>
    <rPh sb="15" eb="17">
      <t>ショクジ</t>
    </rPh>
    <rPh sb="17" eb="18">
      <t>ジ</t>
    </rPh>
    <rPh sb="32" eb="35">
      <t>フシヨウ</t>
    </rPh>
    <rPh sb="53" eb="54">
      <t>タ</t>
    </rPh>
    <phoneticPr fontId="49"/>
  </si>
  <si>
    <t>義歯の清掃状況</t>
    <rPh sb="0" eb="2">
      <t>ギシ</t>
    </rPh>
    <rPh sb="3" eb="5">
      <t>セイソウ</t>
    </rPh>
    <rPh sb="5" eb="7">
      <t>ジョウキョウ</t>
    </rPh>
    <phoneticPr fontId="49"/>
  </si>
  <si>
    <t>良好　　　　　　　　　　　　　　　　　要改善</t>
    <rPh sb="0" eb="2">
      <t>リョウコウ</t>
    </rPh>
    <rPh sb="19" eb="20">
      <t>ヨウ</t>
    </rPh>
    <rPh sb="20" eb="22">
      <t>カイゼン</t>
    </rPh>
    <phoneticPr fontId="49"/>
  </si>
  <si>
    <t>咀嚼機能（機能歯数）</t>
    <rPh sb="0" eb="2">
      <t>ソシャク</t>
    </rPh>
    <rPh sb="2" eb="4">
      <t>キノウ</t>
    </rPh>
    <rPh sb="5" eb="7">
      <t>キノウ</t>
    </rPh>
    <rPh sb="7" eb="9">
      <t>シスウ</t>
    </rPh>
    <phoneticPr fontId="49"/>
  </si>
  <si>
    <t>正常（20歯以上）                                       やや困難（20歯以下）                               困難（なし）</t>
    <rPh sb="0" eb="2">
      <t>セイジョウ</t>
    </rPh>
    <rPh sb="5" eb="6">
      <t>ハ</t>
    </rPh>
    <rPh sb="6" eb="8">
      <t>イジョウ</t>
    </rPh>
    <rPh sb="50" eb="52">
      <t>コンナン</t>
    </rPh>
    <rPh sb="55" eb="56">
      <t>ハ</t>
    </rPh>
    <rPh sb="56" eb="58">
      <t>イカ</t>
    </rPh>
    <rPh sb="90" eb="92">
      <t>コンナン</t>
    </rPh>
    <phoneticPr fontId="49"/>
  </si>
  <si>
    <t>嚥下機能</t>
    <rPh sb="0" eb="2">
      <t>エンゲ</t>
    </rPh>
    <rPh sb="2" eb="4">
      <t>キノウ</t>
    </rPh>
    <phoneticPr fontId="49"/>
  </si>
  <si>
    <t>検査</t>
    <rPh sb="0" eb="2">
      <t>ケンサ</t>
    </rPh>
    <phoneticPr fontId="49"/>
  </si>
  <si>
    <t>未　　　　　　　　　　　　　　　　　　　VF                                           VE                                           その他（　　　　　　　　　　　　）</t>
    <rPh sb="0" eb="1">
      <t>ミ</t>
    </rPh>
    <rPh sb="112" eb="113">
      <t>タ</t>
    </rPh>
    <phoneticPr fontId="49"/>
  </si>
  <si>
    <t>検査所見　</t>
    <rPh sb="0" eb="2">
      <t>ケンサ</t>
    </rPh>
    <rPh sb="2" eb="4">
      <t>ショケン</t>
    </rPh>
    <phoneticPr fontId="49"/>
  </si>
  <si>
    <t>嚥下訓練の内容</t>
    <rPh sb="0" eb="2">
      <t>エンゲ</t>
    </rPh>
    <rPh sb="2" eb="4">
      <t>クンレン</t>
    </rPh>
    <rPh sb="5" eb="7">
      <t>ナイヨウ</t>
    </rPh>
    <phoneticPr fontId="49"/>
  </si>
  <si>
    <t>歯科介入状況</t>
    <rPh sb="0" eb="2">
      <t>シカ</t>
    </rPh>
    <rPh sb="2" eb="4">
      <t>カイニュウ</t>
    </rPh>
    <rPh sb="4" eb="6">
      <t>ジョウキョウ</t>
    </rPh>
    <phoneticPr fontId="49"/>
  </si>
  <si>
    <t>歯科治療中　　　　　　　　　　　　メインテナンス中　　　　　　　　　経過観察中</t>
    <rPh sb="0" eb="2">
      <t>シカ</t>
    </rPh>
    <rPh sb="2" eb="4">
      <t>チリョウ</t>
    </rPh>
    <rPh sb="4" eb="5">
      <t>チュウ</t>
    </rPh>
    <rPh sb="24" eb="25">
      <t>チュウ</t>
    </rPh>
    <rPh sb="34" eb="36">
      <t>ケイカ</t>
    </rPh>
    <rPh sb="36" eb="38">
      <t>カンサツ</t>
    </rPh>
    <rPh sb="38" eb="39">
      <t>チュウ</t>
    </rPh>
    <phoneticPr fontId="49"/>
  </si>
  <si>
    <t>特記事項等</t>
    <rPh sb="0" eb="2">
      <t>トッキ</t>
    </rPh>
    <rPh sb="2" eb="4">
      <t>ジコウ</t>
    </rPh>
    <rPh sb="4" eb="5">
      <t>トウ</t>
    </rPh>
    <phoneticPr fontId="49"/>
  </si>
  <si>
    <t>記入者名</t>
    <rPh sb="0" eb="2">
      <t>キニュウ</t>
    </rPh>
    <rPh sb="2" eb="3">
      <t>シャ</t>
    </rPh>
    <rPh sb="3" eb="4">
      <t>メイ</t>
    </rPh>
    <phoneticPr fontId="49"/>
  </si>
  <si>
    <t>平成27年4月版</t>
    <rPh sb="0" eb="2">
      <t>ヘイセイ</t>
    </rPh>
    <rPh sb="4" eb="5">
      <t>ネン</t>
    </rPh>
    <rPh sb="6" eb="8">
      <t>ガツバン</t>
    </rPh>
    <phoneticPr fontId="49"/>
  </si>
  <si>
    <t>M</t>
    <phoneticPr fontId="49"/>
  </si>
  <si>
    <t>T</t>
    <phoneticPr fontId="49"/>
  </si>
  <si>
    <t>cm</t>
    <phoneticPr fontId="49"/>
  </si>
  <si>
    <t>kg</t>
    <phoneticPr fontId="49"/>
  </si>
  <si>
    <t>S</t>
    <phoneticPr fontId="49"/>
  </si>
  <si>
    <t>H</t>
    <phoneticPr fontId="49"/>
  </si>
  <si>
    <t>BMI：</t>
    <phoneticPr fontId="49"/>
  </si>
  <si>
    <t>※</t>
    <phoneticPr fontId="2"/>
  </si>
  <si>
    <t>入院時（測定あれば記入）</t>
    <rPh sb="0" eb="2">
      <t>ニュウイン</t>
    </rPh>
    <rPh sb="2" eb="3">
      <t>ジ</t>
    </rPh>
    <rPh sb="4" eb="6">
      <t>ソクテイ</t>
    </rPh>
    <rPh sb="9" eb="11">
      <t>キニュウ</t>
    </rPh>
    <phoneticPr fontId="2"/>
  </si>
  <si>
    <t>体重：</t>
    <rPh sb="0" eb="2">
      <t>タイジュウ</t>
    </rPh>
    <phoneticPr fontId="2"/>
  </si>
  <si>
    <t>kg</t>
    <phoneticPr fontId="2"/>
  </si>
  <si>
    <t>エネルギー</t>
    <phoneticPr fontId="49"/>
  </si>
  <si>
    <t>kcaｌ</t>
    <phoneticPr fontId="49"/>
  </si>
  <si>
    <t>g</t>
    <phoneticPr fontId="49"/>
  </si>
  <si>
    <t>％</t>
    <phoneticPr fontId="49"/>
  </si>
  <si>
    <t>ml</t>
    <phoneticPr fontId="49"/>
  </si>
  <si>
    <t>０ｊ：</t>
    <phoneticPr fontId="49"/>
  </si>
  <si>
    <t>０ｔ：</t>
    <phoneticPr fontId="49"/>
  </si>
  <si>
    <t>１ｊ：</t>
    <phoneticPr fontId="49"/>
  </si>
  <si>
    <t>２－１：</t>
    <phoneticPr fontId="49"/>
  </si>
  <si>
    <t>２－２：</t>
    <phoneticPr fontId="49"/>
  </si>
  <si>
    <t>：</t>
    <phoneticPr fontId="49"/>
  </si>
  <si>
    <t>平成27年4月版</t>
    <phoneticPr fontId="2"/>
  </si>
  <si>
    <t>かかりつけ医側　初回：地域連携診療計画退院時指導料（Ⅱ）　算定　　2回目以降：診療情報提供料算定　　　　平成27年4月案　　</t>
    <rPh sb="5" eb="6">
      <t>イ</t>
    </rPh>
    <rPh sb="6" eb="7">
      <t>ガワ</t>
    </rPh>
    <rPh sb="8" eb="10">
      <t>ショカイ</t>
    </rPh>
    <rPh sb="11" eb="13">
      <t>チイキ</t>
    </rPh>
    <rPh sb="13" eb="15">
      <t>レンケイ</t>
    </rPh>
    <rPh sb="15" eb="17">
      <t>シンリョウ</t>
    </rPh>
    <rPh sb="17" eb="19">
      <t>ケイカク</t>
    </rPh>
    <rPh sb="19" eb="21">
      <t>タイイン</t>
    </rPh>
    <rPh sb="21" eb="22">
      <t>ジ</t>
    </rPh>
    <rPh sb="22" eb="24">
      <t>シドウ</t>
    </rPh>
    <rPh sb="24" eb="25">
      <t>リョウ</t>
    </rPh>
    <rPh sb="29" eb="31">
      <t>サンテイ</t>
    </rPh>
    <rPh sb="34" eb="38">
      <t>カイメイコウ</t>
    </rPh>
    <rPh sb="39" eb="41">
      <t>シンリョウ</t>
    </rPh>
    <rPh sb="41" eb="43">
      <t>ジョウホウ</t>
    </rPh>
    <rPh sb="43" eb="45">
      <t>テイキョウ</t>
    </rPh>
    <rPh sb="45" eb="46">
      <t>リョウ</t>
    </rPh>
    <rPh sb="46" eb="48">
      <t>サンテイ</t>
    </rPh>
    <phoneticPr fontId="2"/>
  </si>
  <si>
    <t>（</t>
    <phoneticPr fontId="2"/>
  </si>
  <si>
    <t>記入）</t>
    <rPh sb="0" eb="2">
      <t>キニュウ</t>
    </rPh>
    <phoneticPr fontId="2"/>
  </si>
  <si>
    <t>記入者名</t>
    <rPh sb="0" eb="2">
      <t>キニュウ</t>
    </rPh>
    <rPh sb="2" eb="3">
      <t>シャ</t>
    </rPh>
    <rPh sb="3" eb="4">
      <t>メイ</t>
    </rPh>
    <phoneticPr fontId="2"/>
  </si>
  <si>
    <t>月　　日</t>
    <rPh sb="0" eb="1">
      <t>ツキ</t>
    </rPh>
    <rPh sb="3" eb="4">
      <t>ニチ</t>
    </rPh>
    <phoneticPr fontId="2"/>
  </si>
  <si>
    <t>現在の情報（　　　　月　　　　日</t>
    <rPh sb="0" eb="2">
      <t>ゲンザイ</t>
    </rPh>
    <rPh sb="3" eb="5">
      <t>ジョウホウ</t>
    </rPh>
    <rPh sb="10" eb="11">
      <t>ツキ</t>
    </rPh>
    <rPh sb="15" eb="16">
      <t>ヒ</t>
    </rPh>
    <phoneticPr fontId="2"/>
  </si>
  <si>
    <t>）　記入必要思われる部分のみ記載　記入者</t>
  </si>
  <si>
    <t>3)</t>
    <phoneticPr fontId="49"/>
  </si>
  <si>
    <t>（</t>
    <phoneticPr fontId="49"/>
  </si>
  <si>
    <t>)</t>
    <phoneticPr fontId="2"/>
  </si>
  <si>
    <t>(</t>
    <phoneticPr fontId="2"/>
  </si>
  <si>
    <t>）)</t>
    <phoneticPr fontId="49"/>
  </si>
  <si>
    <t>m ）</t>
    <phoneticPr fontId="49"/>
  </si>
  <si>
    <t xml:space="preserve"> それ以上(</t>
    <rPh sb="3" eb="5">
      <t>イジョウ</t>
    </rPh>
    <phoneticPr fontId="49"/>
  </si>
  <si>
    <t>脳MRI・MRA
 ( 　 /　  )
頸動脈ｴｺｰ
（　　/　　）
外来
（  　/   　）</t>
    <rPh sb="0" eb="1">
      <t>ノウ</t>
    </rPh>
    <rPh sb="20" eb="23">
      <t>ケイドウミャク</t>
    </rPh>
    <rPh sb="35" eb="37">
      <t>ガイライ</t>
    </rPh>
    <phoneticPr fontId="49"/>
  </si>
</sst>
</file>

<file path=xl/styles.xml><?xml version="1.0" encoding="utf-8"?>
<styleSheet xmlns="http://schemas.openxmlformats.org/spreadsheetml/2006/main">
  <numFmts count="8">
    <numFmt numFmtId="6" formatCode="&quot;¥&quot;#,##0;[Red]&quot;¥&quot;\-#,##0"/>
    <numFmt numFmtId="176" formatCode="#,##0_);[Red]\(#,##0\)"/>
    <numFmt numFmtId="177" formatCode="[$-411]ggge&quot;年&quot;m&quot;月&quot;d&quot;日&quot;;@"/>
    <numFmt numFmtId="178" formatCode="m&quot;月&quot;d&quot;日&quot;;@"/>
    <numFmt numFmtId="179" formatCode="yyyy&quot;年&quot;m&quot;月&quot;d&quot;日&quot;;@"/>
    <numFmt numFmtId="180" formatCode="0_ "/>
    <numFmt numFmtId="181" formatCode="0.0%"/>
    <numFmt numFmtId="182" formatCode="0.0_ "/>
  </numFmts>
  <fonts count="6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9"/>
      <name val="ＭＳ Ｐゴシック"/>
      <family val="3"/>
      <charset val="128"/>
    </font>
    <font>
      <b/>
      <sz val="14"/>
      <name val="ＭＳ Ｐゴシック"/>
      <family val="3"/>
      <charset val="128"/>
    </font>
    <font>
      <sz val="9"/>
      <name val="HG丸ｺﾞｼｯｸM-PRO"/>
      <family val="3"/>
      <charset val="128"/>
    </font>
    <font>
      <sz val="11"/>
      <name val="HG丸ｺﾞｼｯｸM-PRO"/>
      <family val="3"/>
      <charset val="128"/>
    </font>
    <font>
      <sz val="12"/>
      <name val="HG丸ｺﾞｼｯｸM-PRO"/>
      <family val="3"/>
      <charset val="128"/>
    </font>
    <font>
      <sz val="6"/>
      <name val="HG丸ｺﾞｼｯｸM-PRO"/>
      <family val="3"/>
      <charset val="128"/>
    </font>
    <font>
      <sz val="14"/>
      <name val="ＭＳ Ｐゴシック"/>
      <family val="3"/>
      <charset val="128"/>
    </font>
    <font>
      <sz val="11"/>
      <name val="ＭＳ Ｐゴシック"/>
      <family val="3"/>
      <charset val="128"/>
    </font>
    <font>
      <b/>
      <u/>
      <sz val="11"/>
      <name val="ＭＳ Ｐゴシック"/>
      <family val="3"/>
      <charset val="128"/>
    </font>
    <font>
      <sz val="14"/>
      <name val="HG丸ｺﾞｼｯｸM-PRO"/>
      <family val="3"/>
      <charset val="128"/>
    </font>
    <font>
      <b/>
      <sz val="9"/>
      <name val="HG丸ｺﾞｼｯｸM-PRO"/>
      <family val="3"/>
      <charset val="128"/>
    </font>
    <font>
      <b/>
      <sz val="9"/>
      <color indexed="10"/>
      <name val="ＭＳ Ｐゴシック"/>
      <family val="3"/>
      <charset val="128"/>
    </font>
    <font>
      <sz val="12"/>
      <color indexed="12"/>
      <name val="HGPｺﾞｼｯｸE"/>
      <family val="3"/>
      <charset val="128"/>
    </font>
    <font>
      <b/>
      <sz val="14"/>
      <name val="ＭＳ ゴシック"/>
      <family val="3"/>
      <charset val="128"/>
    </font>
    <font>
      <b/>
      <sz val="12"/>
      <name val="ＭＳ ゴシック"/>
      <family val="3"/>
      <charset val="128"/>
    </font>
    <font>
      <b/>
      <sz val="11"/>
      <name val="ＭＳ ゴシック"/>
      <family val="3"/>
      <charset val="128"/>
    </font>
    <font>
      <sz val="9"/>
      <color indexed="10"/>
      <name val="ＭＳ Ｐゴシック"/>
      <family val="3"/>
      <charset val="128"/>
    </font>
    <font>
      <sz val="12"/>
      <name val="HGPｺﾞｼｯｸE"/>
      <family val="3"/>
      <charset val="128"/>
    </font>
    <font>
      <b/>
      <sz val="16"/>
      <name val="ＭＳ Ｐゴシック"/>
      <family val="3"/>
      <charset val="128"/>
    </font>
    <font>
      <sz val="16"/>
      <name val="ＭＳ Ｐゴシック"/>
      <family val="3"/>
      <charset val="128"/>
    </font>
    <font>
      <sz val="12"/>
      <color indexed="10"/>
      <name val="HGPｺﾞｼｯｸE"/>
      <family val="3"/>
      <charset val="128"/>
    </font>
    <font>
      <sz val="11"/>
      <name val="ＭＳ Ｐゴシック"/>
      <family val="3"/>
      <charset val="128"/>
    </font>
    <font>
      <b/>
      <sz val="8"/>
      <name val="ＭＳ Ｐゴシック"/>
      <family val="3"/>
      <charset val="128"/>
    </font>
    <font>
      <sz val="8"/>
      <name val="ＭＳ Ｐゴシック"/>
      <family val="3"/>
      <charset val="128"/>
    </font>
    <font>
      <sz val="11"/>
      <color indexed="60"/>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1"/>
      <color indexed="12"/>
      <name val="ＭＳ Ｐゴシック"/>
      <family val="3"/>
      <charset val="128"/>
    </font>
    <font>
      <sz val="12"/>
      <color indexed="8"/>
      <name val="ＭＳ Ｐゴシック"/>
      <family val="3"/>
      <charset val="128"/>
    </font>
    <font>
      <sz val="13"/>
      <name val="ＭＳ Ｐゴシック"/>
      <family val="3"/>
      <charset val="128"/>
    </font>
    <font>
      <sz val="18"/>
      <name val="ＭＳ Ｐゴシック"/>
      <family val="3"/>
      <charset val="128"/>
    </font>
    <font>
      <b/>
      <sz val="8"/>
      <color indexed="8"/>
      <name val="ＭＳ Ｐゴシック"/>
      <family val="3"/>
      <charset val="128"/>
    </font>
    <font>
      <b/>
      <sz val="10"/>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9"/>
      <color indexed="81"/>
      <name val="ＭＳ Ｐゴシック"/>
      <family val="3"/>
      <charset val="128"/>
    </font>
    <font>
      <sz val="9"/>
      <color indexed="81"/>
      <name val="ＭＳ Ｐゴシック"/>
      <family val="3"/>
      <charset val="128"/>
    </font>
    <font>
      <sz val="6"/>
      <name val="ＭＳ Ｐゴシック"/>
      <family val="2"/>
      <charset val="128"/>
    </font>
    <font>
      <sz val="8"/>
      <color indexed="10"/>
      <name val="ＭＳ Ｐゴシック"/>
      <family val="3"/>
      <charset val="128"/>
    </font>
    <font>
      <sz val="9"/>
      <name val="MS UI Gothic"/>
      <family val="3"/>
      <charset val="128"/>
    </font>
    <font>
      <u/>
      <sz val="9"/>
      <name val="ＭＳ Ｐゴシック"/>
      <family val="3"/>
      <charset val="128"/>
    </font>
    <font>
      <sz val="12"/>
      <name val="ＭＳ Ｐゴシック"/>
      <family val="3"/>
      <charset val="128"/>
    </font>
    <font>
      <sz val="5"/>
      <name val="ＭＳ Ｐゴシック"/>
      <family val="3"/>
      <charset val="128"/>
    </font>
    <font>
      <sz val="1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u/>
      <sz val="11"/>
      <name val="ＭＳ Ｐゴシック"/>
      <family val="3"/>
      <charset val="128"/>
      <scheme val="minor"/>
    </font>
    <font>
      <sz val="12"/>
      <color theme="1"/>
      <name val="ＭＳ Ｐゴシック"/>
      <family val="2"/>
      <charset val="128"/>
      <scheme val="minor"/>
    </font>
  </fonts>
  <fills count="28">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3"/>
      </patternFill>
    </fill>
    <fill>
      <patternFill patternType="solid">
        <fgColor indexed="49"/>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FFFF"/>
        <bgColor indexed="64"/>
      </patternFill>
    </fill>
    <fill>
      <patternFill patternType="solid">
        <fgColor rgb="FFCCFFCC"/>
        <bgColor indexed="64"/>
      </patternFill>
    </fill>
    <fill>
      <patternFill patternType="solid">
        <fgColor rgb="FFFFCC99"/>
        <bgColor indexed="64"/>
      </patternFill>
    </fill>
    <fill>
      <patternFill patternType="solid">
        <fgColor rgb="FFCCFF99"/>
        <bgColor indexed="64"/>
      </patternFill>
    </fill>
    <fill>
      <patternFill patternType="solid">
        <fgColor rgb="FFFFE1FF"/>
        <bgColor indexed="64"/>
      </patternFill>
    </fill>
    <fill>
      <patternFill patternType="solid">
        <fgColor rgb="FFE1FFFF"/>
        <bgColor indexed="64"/>
      </patternFill>
    </fill>
    <fill>
      <patternFill patternType="solid">
        <fgColor rgb="FFFFFFB4"/>
        <bgColor indexed="64"/>
      </patternFill>
    </fill>
    <fill>
      <patternFill patternType="solid">
        <fgColor rgb="FFE1FFE1"/>
        <bgColor indexed="64"/>
      </patternFill>
    </fill>
    <fill>
      <patternFill patternType="solid">
        <fgColor rgb="FFFFE1CC"/>
        <bgColor indexed="64"/>
      </patternFill>
    </fill>
  </fills>
  <borders count="227">
    <border>
      <left/>
      <right/>
      <top/>
      <bottom/>
      <diagonal/>
    </border>
    <border>
      <left style="medium">
        <color indexed="64"/>
      </left>
      <right/>
      <top style="medium">
        <color indexed="64"/>
      </top>
      <bottom style="medium">
        <color indexed="64"/>
      </bottom>
      <diagonal/>
    </border>
    <border>
      <left/>
      <right/>
      <top style="thin">
        <color indexed="49"/>
      </top>
      <bottom style="double">
        <color indexed="49"/>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hair">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bottom/>
      <diagonal/>
    </border>
    <border>
      <left style="thin">
        <color indexed="64"/>
      </left>
      <right style="dotted">
        <color indexed="64"/>
      </right>
      <top style="medium">
        <color indexed="64"/>
      </top>
      <bottom style="thin">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bottom style="thin">
        <color indexed="64"/>
      </bottom>
      <diagonal/>
    </border>
    <border>
      <left/>
      <right/>
      <top style="thin">
        <color indexed="64"/>
      </top>
      <bottom style="thin">
        <color indexed="11"/>
      </bottom>
      <diagonal/>
    </border>
    <border>
      <left/>
      <right style="thin">
        <color indexed="64"/>
      </right>
      <top style="thin">
        <color indexed="64"/>
      </top>
      <bottom style="thin">
        <color indexed="11"/>
      </bottom>
      <diagonal/>
    </border>
    <border>
      <left style="thin">
        <color indexed="64"/>
      </left>
      <right style="thin">
        <color indexed="64"/>
      </right>
      <top style="thin">
        <color indexed="64"/>
      </top>
      <bottom style="thin">
        <color indexed="11"/>
      </bottom>
      <diagonal/>
    </border>
    <border>
      <left/>
      <right style="thin">
        <color indexed="64"/>
      </right>
      <top style="thin">
        <color indexed="11"/>
      </top>
      <bottom style="thin">
        <color indexed="11"/>
      </bottom>
      <diagonal/>
    </border>
    <border>
      <left/>
      <right/>
      <top style="thin">
        <color indexed="11"/>
      </top>
      <bottom style="thin">
        <color indexed="11"/>
      </bottom>
      <diagonal/>
    </border>
    <border>
      <left style="thin">
        <color indexed="64"/>
      </left>
      <right style="thin">
        <color indexed="64"/>
      </right>
      <top style="thin">
        <color indexed="11"/>
      </top>
      <bottom style="thin">
        <color indexed="11"/>
      </bottom>
      <diagonal/>
    </border>
    <border>
      <left/>
      <right style="thin">
        <color indexed="64"/>
      </right>
      <top style="thin">
        <color indexed="11"/>
      </top>
      <bottom/>
      <diagonal/>
    </border>
    <border>
      <left style="thin">
        <color indexed="64"/>
      </left>
      <right/>
      <top style="thin">
        <color indexed="11"/>
      </top>
      <bottom style="thin">
        <color indexed="11"/>
      </bottom>
      <diagonal/>
    </border>
    <border>
      <left style="thin">
        <color indexed="64"/>
      </left>
      <right style="thin">
        <color indexed="64"/>
      </right>
      <top style="thin">
        <color indexed="11"/>
      </top>
      <bottom style="thin">
        <color indexed="64"/>
      </bottom>
      <diagonal/>
    </border>
    <border>
      <left/>
      <right/>
      <top style="thin">
        <color indexed="11"/>
      </top>
      <bottom style="thin">
        <color indexed="64"/>
      </bottom>
      <diagonal/>
    </border>
    <border>
      <left/>
      <right style="thin">
        <color indexed="64"/>
      </right>
      <top style="thin">
        <color indexed="11"/>
      </top>
      <bottom style="thin">
        <color indexed="64"/>
      </bottom>
      <diagonal/>
    </border>
    <border>
      <left/>
      <right style="thin">
        <color indexed="64"/>
      </right>
      <top/>
      <bottom style="thin">
        <color indexed="11"/>
      </bottom>
      <diagonal/>
    </border>
    <border>
      <left/>
      <right/>
      <top/>
      <bottom style="thin">
        <color indexed="11"/>
      </bottom>
      <diagonal/>
    </border>
    <border>
      <left style="thin">
        <color indexed="64"/>
      </left>
      <right style="thin">
        <color indexed="64"/>
      </right>
      <top/>
      <bottom style="thin">
        <color indexed="11"/>
      </bottom>
      <diagonal/>
    </border>
    <border>
      <left/>
      <right/>
      <top style="thin">
        <color indexed="11"/>
      </top>
      <bottom/>
      <diagonal/>
    </border>
    <border>
      <left style="thin">
        <color indexed="64"/>
      </left>
      <right style="thin">
        <color indexed="64"/>
      </right>
      <top style="thin">
        <color indexed="11"/>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right/>
      <top/>
      <bottom/>
      <diagonal style="medium">
        <color indexed="64"/>
      </diagonal>
    </border>
    <border diagonalDown="1">
      <left/>
      <right/>
      <top/>
      <bottom/>
      <diagonal style="medium">
        <color indexed="64"/>
      </diagonal>
    </border>
    <border diagonalUp="1">
      <left/>
      <right/>
      <top/>
      <bottom style="medium">
        <color indexed="64"/>
      </bottom>
      <diagonal style="medium">
        <color indexed="64"/>
      </diagonal>
    </border>
    <border diagonalDown="1">
      <left/>
      <right/>
      <top/>
      <bottom style="medium">
        <color indexed="64"/>
      </bottom>
      <diagonal style="medium">
        <color indexed="64"/>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4">
    <xf numFmtId="0" fontId="0" fillId="0" borderId="0">
      <alignment vertical="center"/>
    </xf>
    <xf numFmtId="0" fontId="37" fillId="4" borderId="0" applyNumberFormat="0" applyBorder="0" applyAlignment="0" applyProtection="0">
      <alignment vertical="center"/>
    </xf>
    <xf numFmtId="0" fontId="37" fillId="3" borderId="0" applyNumberFormat="0" applyBorder="0" applyAlignment="0" applyProtection="0">
      <alignment vertical="center"/>
    </xf>
    <xf numFmtId="0" fontId="37" fillId="5" borderId="0" applyNumberFormat="0" applyBorder="0" applyAlignment="0" applyProtection="0">
      <alignment vertical="center"/>
    </xf>
    <xf numFmtId="0" fontId="37" fillId="4" borderId="0" applyNumberFormat="0" applyBorder="0" applyAlignment="0" applyProtection="0">
      <alignment vertical="center"/>
    </xf>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8" borderId="0" applyNumberFormat="0" applyBorder="0" applyAlignment="0" applyProtection="0">
      <alignment vertical="center"/>
    </xf>
    <xf numFmtId="0" fontId="37" fillId="7" borderId="0" applyNumberFormat="0" applyBorder="0" applyAlignment="0" applyProtection="0">
      <alignment vertical="center"/>
    </xf>
    <xf numFmtId="0" fontId="37" fillId="9" borderId="0" applyNumberFormat="0" applyBorder="0" applyAlignment="0" applyProtection="0">
      <alignment vertical="center"/>
    </xf>
    <xf numFmtId="0" fontId="37" fillId="8" borderId="0" applyNumberFormat="0" applyBorder="0" applyAlignment="0" applyProtection="0">
      <alignment vertical="center"/>
    </xf>
    <xf numFmtId="0" fontId="37" fillId="6" borderId="0" applyNumberFormat="0" applyBorder="0" applyAlignment="0" applyProtection="0">
      <alignment vertical="center"/>
    </xf>
    <xf numFmtId="0" fontId="37" fillId="3" borderId="0" applyNumberFormat="0" applyBorder="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36" fillId="9" borderId="0" applyNumberFormat="0" applyBorder="0" applyAlignment="0" applyProtection="0">
      <alignment vertical="center"/>
    </xf>
    <xf numFmtId="0" fontId="36" fillId="8" borderId="0" applyNumberFormat="0" applyBorder="0" applyAlignment="0" applyProtection="0">
      <alignment vertical="center"/>
    </xf>
    <xf numFmtId="0" fontId="36" fillId="10" borderId="0" applyNumberFormat="0" applyBorder="0" applyAlignment="0" applyProtection="0">
      <alignment vertical="center"/>
    </xf>
    <xf numFmtId="0" fontId="36" fillId="3" borderId="0" applyNumberFormat="0" applyBorder="0" applyAlignment="0" applyProtection="0">
      <alignment vertical="center"/>
    </xf>
    <xf numFmtId="0" fontId="38" fillId="11" borderId="1" applyFont="0" applyBorder="0">
      <alignment horizontal="center" vertical="center"/>
    </xf>
    <xf numFmtId="0" fontId="35" fillId="0" borderId="2" applyNumberFormat="0" applyFill="0" applyAlignment="0" applyProtection="0">
      <alignment vertical="center"/>
    </xf>
    <xf numFmtId="6" fontId="1" fillId="0" borderId="0" applyFont="0" applyFill="0" applyBorder="0" applyAlignment="0" applyProtection="0">
      <alignment vertical="center"/>
    </xf>
    <xf numFmtId="0" fontId="39" fillId="0" borderId="0"/>
    <xf numFmtId="0" fontId="34" fillId="9" borderId="0" applyNumberFormat="0" applyBorder="0" applyAlignment="0" applyProtection="0">
      <alignment vertical="center"/>
    </xf>
  </cellStyleXfs>
  <cellXfs count="2021">
    <xf numFmtId="0" fontId="0" fillId="0" borderId="0" xfId="0">
      <alignment vertical="center"/>
    </xf>
    <xf numFmtId="0" fontId="3" fillId="0" borderId="0" xfId="0" applyFont="1" applyFill="1" applyBorder="1" applyAlignment="1" applyProtection="1">
      <alignment horizontal="center" vertical="center" shrinkToFit="1"/>
      <protection hidden="1"/>
    </xf>
    <xf numFmtId="177" fontId="10" fillId="0" borderId="3" xfId="0" applyNumberFormat="1" applyFont="1" applyFill="1" applyBorder="1" applyAlignment="1" applyProtection="1">
      <alignment horizontal="left" vertical="center"/>
      <protection hidden="1"/>
    </xf>
    <xf numFmtId="58" fontId="10" fillId="0" borderId="4" xfId="0" applyNumberFormat="1" applyFont="1" applyFill="1" applyBorder="1" applyAlignment="1" applyProtection="1">
      <alignment horizontal="left" vertical="center"/>
      <protection hidden="1"/>
    </xf>
    <xf numFmtId="176" fontId="7" fillId="0" borderId="5" xfId="0" applyNumberFormat="1" applyFont="1" applyFill="1" applyBorder="1" applyAlignment="1" applyProtection="1">
      <alignment horizontal="left" vertical="top"/>
      <protection hidden="1"/>
    </xf>
    <xf numFmtId="0" fontId="7" fillId="0" borderId="6" xfId="0" applyFont="1" applyFill="1" applyBorder="1" applyAlignment="1" applyProtection="1">
      <alignment vertical="top"/>
      <protection hidden="1"/>
    </xf>
    <xf numFmtId="0" fontId="7" fillId="0" borderId="5" xfId="0" applyFont="1" applyFill="1" applyBorder="1" applyAlignment="1" applyProtection="1">
      <alignment vertical="top"/>
      <protection hidden="1"/>
    </xf>
    <xf numFmtId="0" fontId="7" fillId="0" borderId="7" xfId="0" applyFont="1" applyFill="1" applyBorder="1" applyAlignment="1" applyProtection="1">
      <alignment vertical="top"/>
      <protection hidden="1"/>
    </xf>
    <xf numFmtId="0" fontId="7" fillId="0" borderId="8" xfId="0" applyFont="1" applyFill="1" applyBorder="1" applyAlignment="1" applyProtection="1">
      <alignment vertical="top" wrapText="1"/>
      <protection hidden="1"/>
    </xf>
    <xf numFmtId="0" fontId="7" fillId="0" borderId="7" xfId="0" applyFont="1" applyFill="1" applyBorder="1" applyAlignment="1" applyProtection="1">
      <alignment vertical="top" wrapText="1"/>
      <protection hidden="1"/>
    </xf>
    <xf numFmtId="0" fontId="7" fillId="0" borderId="9" xfId="0" applyFont="1" applyFill="1" applyBorder="1" applyAlignment="1" applyProtection="1">
      <alignment vertical="top"/>
      <protection hidden="1"/>
    </xf>
    <xf numFmtId="0" fontId="7" fillId="0" borderId="10" xfId="0" applyFont="1" applyFill="1" applyBorder="1" applyAlignment="1" applyProtection="1">
      <alignment vertical="top"/>
      <protection hidden="1"/>
    </xf>
    <xf numFmtId="0" fontId="7" fillId="0" borderId="8" xfId="0" applyFont="1" applyFill="1" applyBorder="1" applyAlignment="1" applyProtection="1">
      <alignment vertical="top"/>
      <protection hidden="1"/>
    </xf>
    <xf numFmtId="0" fontId="7" fillId="0" borderId="0" xfId="0" applyFont="1" applyProtection="1">
      <alignment vertical="center"/>
      <protection locked="0"/>
    </xf>
    <xf numFmtId="0" fontId="7" fillId="0" borderId="0" xfId="0" applyFont="1" applyAlignment="1" applyProtection="1">
      <alignment horizontal="left" vertical="center"/>
      <protection locked="0"/>
    </xf>
    <xf numFmtId="0" fontId="10" fillId="0" borderId="11"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0" fontId="7" fillId="0" borderId="0" xfId="0" applyFont="1" applyAlignment="1" applyProtection="1">
      <alignment horizontal="center" vertical="center"/>
      <protection locked="0"/>
    </xf>
    <xf numFmtId="0" fontId="10" fillId="0" borderId="13"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12" xfId="0" applyFont="1" applyBorder="1" applyAlignment="1" applyProtection="1">
      <alignment vertical="top"/>
      <protection locked="0"/>
    </xf>
    <xf numFmtId="0" fontId="10" fillId="0" borderId="14" xfId="0" applyFont="1" applyBorder="1" applyAlignment="1" applyProtection="1">
      <alignment vertical="top"/>
      <protection locked="0"/>
    </xf>
    <xf numFmtId="0" fontId="10" fillId="0" borderId="15" xfId="0" applyFont="1" applyBorder="1" applyAlignment="1" applyProtection="1">
      <alignment vertical="top"/>
      <protection locked="0"/>
    </xf>
    <xf numFmtId="0" fontId="10" fillId="0" borderId="11" xfId="0" applyFont="1" applyBorder="1" applyAlignment="1" applyProtection="1">
      <alignment vertical="top"/>
      <protection locked="0"/>
    </xf>
    <xf numFmtId="0" fontId="10" fillId="0" borderId="16" xfId="0" applyFont="1" applyBorder="1" applyAlignment="1" applyProtection="1">
      <alignment vertical="top"/>
      <protection locked="0"/>
    </xf>
    <xf numFmtId="0" fontId="10" fillId="0" borderId="17" xfId="0" applyFont="1" applyBorder="1" applyAlignment="1" applyProtection="1">
      <alignment vertical="top"/>
      <protection locked="0"/>
    </xf>
    <xf numFmtId="0" fontId="10" fillId="0" borderId="18" xfId="0" applyFont="1" applyBorder="1" applyAlignment="1" applyProtection="1">
      <alignment vertical="top"/>
      <protection locked="0"/>
    </xf>
    <xf numFmtId="0" fontId="10" fillId="0" borderId="19" xfId="0" applyFont="1" applyBorder="1" applyAlignment="1" applyProtection="1">
      <alignment vertical="top"/>
      <protection locked="0"/>
    </xf>
    <xf numFmtId="0" fontId="10" fillId="0" borderId="20" xfId="0" applyFont="1" applyBorder="1" applyAlignment="1" applyProtection="1">
      <alignment vertical="top"/>
      <protection locked="0"/>
    </xf>
    <xf numFmtId="0" fontId="10" fillId="0" borderId="21" xfId="0" applyFont="1" applyBorder="1" applyAlignment="1" applyProtection="1">
      <alignment vertical="top"/>
      <protection locked="0"/>
    </xf>
    <xf numFmtId="0" fontId="10" fillId="0" borderId="22" xfId="0" applyFont="1" applyBorder="1" applyAlignment="1" applyProtection="1">
      <alignment vertical="top"/>
      <protection locked="0"/>
    </xf>
    <xf numFmtId="0" fontId="10" fillId="0" borderId="23" xfId="0" applyFont="1" applyBorder="1" applyAlignment="1" applyProtection="1">
      <alignment vertical="top"/>
      <protection locked="0"/>
    </xf>
    <xf numFmtId="0" fontId="7" fillId="0" borderId="0" xfId="0" applyFont="1" applyBorder="1" applyAlignment="1" applyProtection="1">
      <alignment vertical="center"/>
      <protection locked="0"/>
    </xf>
    <xf numFmtId="0" fontId="8" fillId="0" borderId="0" xfId="0" applyFont="1" applyAlignment="1" applyProtection="1">
      <alignment horizontal="center" vertical="top" wrapText="1"/>
      <protection hidden="1"/>
    </xf>
    <xf numFmtId="0" fontId="7" fillId="0" borderId="0" xfId="0" applyFont="1" applyProtection="1">
      <alignment vertical="center"/>
      <protection hidden="1"/>
    </xf>
    <xf numFmtId="0" fontId="18" fillId="0" borderId="0" xfId="0" applyFont="1" applyFill="1" applyAlignment="1" applyProtection="1">
      <alignment horizontal="left" vertical="center" shrinkToFit="1"/>
      <protection hidden="1"/>
    </xf>
    <xf numFmtId="0" fontId="0" fillId="0" borderId="0" xfId="0" applyBorder="1" applyAlignment="1" applyProtection="1">
      <alignment horizontal="center" vertical="top" wrapText="1"/>
      <protection hidden="1"/>
    </xf>
    <xf numFmtId="0" fontId="18" fillId="0" borderId="0" xfId="0" applyNumberFormat="1" applyFont="1" applyBorder="1" applyAlignment="1" applyProtection="1">
      <alignment horizontal="right" vertical="center"/>
      <protection hidden="1"/>
    </xf>
    <xf numFmtId="0" fontId="7" fillId="0" borderId="0" xfId="0" applyFont="1" applyAlignment="1" applyProtection="1">
      <alignment horizontal="left" vertical="center"/>
      <protection hidden="1"/>
    </xf>
    <xf numFmtId="0" fontId="10" fillId="0" borderId="11" xfId="0" applyFont="1" applyBorder="1" applyAlignment="1" applyProtection="1">
      <alignment horizontal="left" vertical="top"/>
      <protection hidden="1"/>
    </xf>
    <xf numFmtId="0" fontId="10" fillId="0" borderId="12" xfId="0" applyFont="1" applyBorder="1" applyAlignment="1" applyProtection="1">
      <alignment horizontal="left" vertical="top"/>
      <protection hidden="1"/>
    </xf>
    <xf numFmtId="0" fontId="7" fillId="0" borderId="0" xfId="0" applyFont="1" applyAlignment="1" applyProtection="1">
      <alignment horizontal="center" vertical="center"/>
      <protection hidden="1"/>
    </xf>
    <xf numFmtId="0" fontId="10" fillId="0" borderId="13" xfId="0" applyFont="1" applyBorder="1" applyAlignment="1" applyProtection="1">
      <alignment vertical="top"/>
      <protection hidden="1"/>
    </xf>
    <xf numFmtId="0" fontId="10" fillId="0" borderId="0" xfId="0" applyFont="1" applyBorder="1" applyAlignment="1" applyProtection="1">
      <alignment vertical="top"/>
      <protection hidden="1"/>
    </xf>
    <xf numFmtId="0" fontId="10" fillId="0" borderId="12" xfId="0" applyFont="1" applyBorder="1" applyAlignment="1" applyProtection="1">
      <alignment vertical="top"/>
      <protection hidden="1"/>
    </xf>
    <xf numFmtId="0" fontId="10" fillId="0" borderId="14" xfId="0" applyFont="1" applyBorder="1" applyAlignment="1" applyProtection="1">
      <alignment vertical="top"/>
      <protection hidden="1"/>
    </xf>
    <xf numFmtId="0" fontId="10" fillId="0" borderId="15" xfId="0" applyFont="1" applyBorder="1" applyAlignment="1" applyProtection="1">
      <alignment vertical="top"/>
      <protection hidden="1"/>
    </xf>
    <xf numFmtId="0" fontId="10" fillId="0" borderId="11" xfId="0" applyFont="1" applyBorder="1" applyAlignment="1" applyProtection="1">
      <alignment vertical="top"/>
      <protection hidden="1"/>
    </xf>
    <xf numFmtId="0" fontId="10" fillId="0" borderId="16" xfId="0" applyFont="1" applyBorder="1" applyAlignment="1" applyProtection="1">
      <alignment vertical="top"/>
      <protection hidden="1"/>
    </xf>
    <xf numFmtId="0" fontId="10" fillId="0" borderId="17" xfId="0" applyFont="1" applyBorder="1" applyAlignment="1" applyProtection="1">
      <alignment vertical="top"/>
      <protection hidden="1"/>
    </xf>
    <xf numFmtId="0" fontId="10" fillId="0" borderId="18" xfId="0" applyFont="1" applyBorder="1" applyAlignment="1" applyProtection="1">
      <alignment vertical="top"/>
      <protection hidden="1"/>
    </xf>
    <xf numFmtId="0" fontId="10" fillId="0" borderId="19" xfId="0" applyFont="1" applyBorder="1" applyAlignment="1" applyProtection="1">
      <alignment vertical="top"/>
      <protection hidden="1"/>
    </xf>
    <xf numFmtId="0" fontId="10" fillId="0" borderId="20" xfId="0" applyFont="1" applyBorder="1" applyAlignment="1" applyProtection="1">
      <alignment vertical="top"/>
      <protection hidden="1"/>
    </xf>
    <xf numFmtId="0" fontId="10" fillId="0" borderId="21" xfId="0" applyFont="1" applyBorder="1" applyAlignment="1" applyProtection="1">
      <alignment vertical="top"/>
      <protection hidden="1"/>
    </xf>
    <xf numFmtId="0" fontId="10" fillId="0" borderId="22" xfId="0" applyFont="1" applyBorder="1" applyAlignment="1" applyProtection="1">
      <alignment vertical="top"/>
      <protection hidden="1"/>
    </xf>
    <xf numFmtId="0" fontId="10" fillId="0" borderId="23" xfId="0" applyFont="1" applyBorder="1" applyAlignment="1" applyProtection="1">
      <alignment vertical="top"/>
      <protection hidden="1"/>
    </xf>
    <xf numFmtId="0" fontId="4" fillId="0" borderId="0" xfId="0" applyFont="1" applyFill="1" applyBorder="1" applyProtection="1">
      <alignment vertical="center"/>
      <protection hidden="1"/>
    </xf>
    <xf numFmtId="0" fontId="4" fillId="0" borderId="0" xfId="0" applyFont="1" applyFill="1" applyProtection="1">
      <alignment vertical="center"/>
      <protection hidden="1"/>
    </xf>
    <xf numFmtId="0" fontId="13" fillId="0" borderId="0" xfId="0" applyFont="1" applyFill="1" applyBorder="1" applyAlignment="1" applyProtection="1">
      <alignment vertical="center" wrapText="1"/>
      <protection hidden="1"/>
    </xf>
    <xf numFmtId="0" fontId="9" fillId="0" borderId="12" xfId="0" applyFont="1" applyFill="1" applyBorder="1" applyAlignment="1" applyProtection="1">
      <alignment vertical="center"/>
      <protection hidden="1"/>
    </xf>
    <xf numFmtId="0" fontId="12" fillId="0" borderId="12" xfId="0" applyFont="1" applyFill="1" applyBorder="1" applyAlignment="1" applyProtection="1">
      <alignment vertical="center"/>
      <protection hidden="1"/>
    </xf>
    <xf numFmtId="0" fontId="20" fillId="0" borderId="0" xfId="0" applyFont="1" applyFill="1" applyAlignment="1" applyProtection="1">
      <alignment horizontal="left" vertical="center"/>
      <protection hidden="1"/>
    </xf>
    <xf numFmtId="0" fontId="12" fillId="0" borderId="0" xfId="0" applyFont="1" applyFill="1" applyBorder="1" applyAlignment="1" applyProtection="1">
      <alignment vertical="top" wrapText="1"/>
      <protection hidden="1"/>
    </xf>
    <xf numFmtId="0" fontId="9" fillId="0" borderId="0" xfId="0" applyFont="1" applyFill="1" applyAlignment="1" applyProtection="1">
      <alignment vertical="center" wrapText="1"/>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4" fillId="0" borderId="12" xfId="0" applyFont="1" applyFill="1" applyBorder="1" applyProtection="1">
      <alignment vertical="center"/>
      <protection hidden="1"/>
    </xf>
    <xf numFmtId="0" fontId="4" fillId="0" borderId="15" xfId="0" applyFont="1" applyFill="1" applyBorder="1" applyProtection="1">
      <alignment vertical="center"/>
      <protection hidden="1"/>
    </xf>
    <xf numFmtId="0" fontId="17" fillId="0" borderId="15" xfId="0" applyFont="1" applyFill="1" applyBorder="1" applyAlignment="1" applyProtection="1">
      <alignment vertical="center"/>
      <protection hidden="1"/>
    </xf>
    <xf numFmtId="0" fontId="9" fillId="0" borderId="12" xfId="0" applyFont="1" applyFill="1" applyBorder="1" applyAlignment="1" applyProtection="1">
      <alignment vertical="center" shrinkToFit="1"/>
      <protection hidden="1"/>
    </xf>
    <xf numFmtId="0" fontId="4" fillId="0" borderId="24" xfId="0" applyFont="1" applyFill="1" applyBorder="1" applyProtection="1">
      <alignment vertical="center"/>
      <protection hidden="1"/>
    </xf>
    <xf numFmtId="0" fontId="7" fillId="0" borderId="15" xfId="0" applyFont="1" applyFill="1" applyBorder="1" applyProtection="1">
      <alignment vertical="center"/>
      <protection hidden="1"/>
    </xf>
    <xf numFmtId="0" fontId="4" fillId="0" borderId="25" xfId="0" applyFont="1" applyFill="1" applyBorder="1" applyProtection="1">
      <alignment vertical="center"/>
      <protection hidden="1"/>
    </xf>
    <xf numFmtId="0" fontId="4" fillId="0" borderId="26" xfId="0" applyFont="1" applyFill="1" applyBorder="1" applyProtection="1">
      <alignment vertical="center"/>
      <protection hidden="1"/>
    </xf>
    <xf numFmtId="0" fontId="12" fillId="0" borderId="24" xfId="0" applyFont="1" applyFill="1" applyBorder="1" applyProtection="1">
      <alignment vertical="center"/>
      <protection hidden="1"/>
    </xf>
    <xf numFmtId="0" fontId="12" fillId="0" borderId="15" xfId="0" applyFont="1" applyFill="1" applyBorder="1" applyProtection="1">
      <alignment vertical="center"/>
      <protection hidden="1"/>
    </xf>
    <xf numFmtId="0" fontId="12" fillId="0" borderId="12" xfId="0" applyFont="1" applyFill="1" applyBorder="1" applyProtection="1">
      <alignment vertical="center"/>
      <protection hidden="1"/>
    </xf>
    <xf numFmtId="0" fontId="4" fillId="0" borderId="27" xfId="0" applyFont="1" applyFill="1" applyBorder="1" applyProtection="1">
      <alignment vertical="center"/>
      <protection hidden="1"/>
    </xf>
    <xf numFmtId="0" fontId="6" fillId="0" borderId="0" xfId="0" applyFont="1" applyFill="1" applyProtection="1">
      <alignment vertical="center"/>
      <protection hidden="1"/>
    </xf>
    <xf numFmtId="0" fontId="9" fillId="0" borderId="0" xfId="0" applyFont="1" applyFill="1" applyBorder="1" applyAlignment="1" applyProtection="1">
      <alignment vertical="top" wrapText="1"/>
      <protection hidden="1"/>
    </xf>
    <xf numFmtId="0" fontId="4" fillId="0" borderId="28" xfId="0" applyFont="1" applyFill="1" applyBorder="1" applyProtection="1">
      <alignment vertical="center"/>
      <protection hidden="1"/>
    </xf>
    <xf numFmtId="0" fontId="4" fillId="0" borderId="29" xfId="0" applyFont="1" applyFill="1" applyBorder="1" applyProtection="1">
      <alignment vertical="center"/>
      <protection hidden="1"/>
    </xf>
    <xf numFmtId="0" fontId="4" fillId="0" borderId="30" xfId="0" applyFont="1" applyFill="1" applyBorder="1" applyProtection="1">
      <alignment vertical="center"/>
      <protection hidden="1"/>
    </xf>
    <xf numFmtId="0" fontId="12" fillId="0" borderId="26" xfId="0" applyFont="1" applyFill="1" applyBorder="1" applyProtection="1">
      <alignment vertical="center"/>
      <protection hidden="1"/>
    </xf>
    <xf numFmtId="0" fontId="12" fillId="0" borderId="0" xfId="0" applyFont="1" applyFill="1" applyBorder="1" applyProtection="1">
      <alignment vertical="center"/>
      <protection hidden="1"/>
    </xf>
    <xf numFmtId="0" fontId="8" fillId="0" borderId="0" xfId="0" applyFont="1" applyFill="1" applyBorder="1" applyProtection="1">
      <alignment vertical="center"/>
      <protection hidden="1"/>
    </xf>
    <xf numFmtId="0" fontId="7" fillId="0" borderId="15" xfId="0" applyFont="1" applyFill="1" applyBorder="1" applyAlignment="1" applyProtection="1">
      <alignment vertical="center"/>
      <protection hidden="1"/>
    </xf>
    <xf numFmtId="0" fontId="4" fillId="0" borderId="15" xfId="0" applyFont="1" applyFill="1" applyBorder="1" applyAlignment="1" applyProtection="1">
      <alignment vertical="center" shrinkToFit="1"/>
      <protection hidden="1"/>
    </xf>
    <xf numFmtId="0" fontId="4" fillId="0" borderId="0" xfId="0" applyFont="1" applyFill="1" applyBorder="1" applyAlignment="1" applyProtection="1">
      <alignment vertical="center" shrinkToFit="1"/>
      <protection hidden="1"/>
    </xf>
    <xf numFmtId="0" fontId="4" fillId="0" borderId="12" xfId="0" applyFont="1" applyFill="1" applyBorder="1" applyAlignment="1" applyProtection="1">
      <alignment vertical="center" shrinkToFit="1"/>
      <protection hidden="1"/>
    </xf>
    <xf numFmtId="0" fontId="7" fillId="0" borderId="15" xfId="0" applyFont="1" applyFill="1" applyBorder="1" applyAlignment="1" applyProtection="1">
      <alignment vertical="center" shrinkToFit="1"/>
      <protection hidden="1"/>
    </xf>
    <xf numFmtId="0" fontId="7" fillId="0" borderId="0" xfId="0" applyFont="1" applyFill="1" applyBorder="1" applyAlignment="1" applyProtection="1">
      <alignment vertical="center"/>
      <protection hidden="1"/>
    </xf>
    <xf numFmtId="0" fontId="7" fillId="0" borderId="12" xfId="0" applyFont="1" applyFill="1" applyBorder="1" applyAlignment="1" applyProtection="1">
      <alignment vertical="center" shrinkToFit="1"/>
      <protection hidden="1"/>
    </xf>
    <xf numFmtId="0" fontId="9" fillId="0" borderId="15" xfId="0" applyFont="1" applyFill="1" applyBorder="1" applyAlignment="1" applyProtection="1">
      <alignment vertical="center" shrinkToFit="1"/>
      <protection hidden="1"/>
    </xf>
    <xf numFmtId="0" fontId="7" fillId="0" borderId="0" xfId="0" applyFont="1" applyFill="1" applyBorder="1" applyAlignment="1" applyProtection="1">
      <alignment vertical="center" shrinkToFit="1"/>
      <protection hidden="1"/>
    </xf>
    <xf numFmtId="0" fontId="4" fillId="0" borderId="0" xfId="0" applyFont="1" applyFill="1" applyBorder="1" applyAlignment="1" applyProtection="1">
      <alignment vertical="center"/>
      <protection hidden="1"/>
    </xf>
    <xf numFmtId="0" fontId="14" fillId="0" borderId="0" xfId="0" applyFont="1" applyFill="1" applyBorder="1" applyAlignment="1" applyProtection="1">
      <alignment vertical="center" shrinkToFit="1"/>
      <protection hidden="1"/>
    </xf>
    <xf numFmtId="0" fontId="4" fillId="0" borderId="0" xfId="0" applyFont="1" applyFill="1" applyBorder="1" applyAlignment="1" applyProtection="1">
      <alignment vertical="center" wrapText="1"/>
      <protection hidden="1"/>
    </xf>
    <xf numFmtId="0" fontId="14"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7" fillId="0" borderId="0" xfId="0" applyFont="1" applyFill="1" applyBorder="1" applyProtection="1">
      <alignment vertical="center"/>
      <protection hidden="1"/>
    </xf>
    <xf numFmtId="0" fontId="7" fillId="0" borderId="0" xfId="0" applyFont="1" applyFill="1" applyProtection="1">
      <alignment vertical="center"/>
      <protection hidden="1"/>
    </xf>
    <xf numFmtId="0" fontId="13" fillId="0" borderId="0" xfId="0" applyFont="1" applyFill="1" applyBorder="1" applyAlignment="1" applyProtection="1">
      <alignment vertical="top" wrapText="1"/>
      <protection hidden="1"/>
    </xf>
    <xf numFmtId="0" fontId="24" fillId="0" borderId="0"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16" fillId="0" borderId="0" xfId="0" applyFont="1" applyAlignment="1">
      <alignment vertical="center"/>
    </xf>
    <xf numFmtId="0" fontId="10" fillId="0" borderId="13" xfId="0" applyFont="1" applyBorder="1" applyAlignment="1" applyProtection="1">
      <alignment vertical="top" wrapText="1"/>
      <protection hidden="1"/>
    </xf>
    <xf numFmtId="0" fontId="10" fillId="0" borderId="12" xfId="0" applyFont="1" applyBorder="1" applyAlignment="1" applyProtection="1">
      <alignment vertical="top" wrapText="1"/>
      <protection hidden="1"/>
    </xf>
    <xf numFmtId="0" fontId="7" fillId="0" borderId="5" xfId="0" applyFont="1" applyFill="1" applyBorder="1" applyAlignment="1" applyProtection="1">
      <alignment vertical="top" wrapText="1"/>
      <protection hidden="1"/>
    </xf>
    <xf numFmtId="0" fontId="7" fillId="0" borderId="0" xfId="0" applyFont="1" applyAlignment="1" applyProtection="1">
      <alignment vertical="center" wrapText="1"/>
      <protection hidden="1"/>
    </xf>
    <xf numFmtId="0" fontId="7" fillId="0" borderId="9" xfId="0" applyFont="1" applyFill="1" applyBorder="1" applyAlignment="1" applyProtection="1">
      <alignment vertical="top" wrapText="1"/>
      <protection hidden="1"/>
    </xf>
    <xf numFmtId="0" fontId="4" fillId="0" borderId="0" xfId="0" applyFont="1" applyAlignment="1" applyProtection="1">
      <alignment horizontal="center" vertical="top" wrapText="1"/>
      <protection hidden="1"/>
    </xf>
    <xf numFmtId="0" fontId="10" fillId="0" borderId="31" xfId="0" applyFont="1" applyBorder="1" applyAlignment="1" applyProtection="1">
      <alignment vertical="top"/>
      <protection hidden="1"/>
    </xf>
    <xf numFmtId="0" fontId="7" fillId="0" borderId="0" xfId="0" applyFont="1" applyBorder="1" applyProtection="1">
      <alignment vertical="center"/>
      <protection hidden="1"/>
    </xf>
    <xf numFmtId="0" fontId="10" fillId="0" borderId="32" xfId="0" applyFont="1" applyBorder="1" applyProtection="1">
      <alignment vertical="center"/>
      <protection locked="0"/>
    </xf>
    <xf numFmtId="0" fontId="7" fillId="0" borderId="33" xfId="0" applyFont="1" applyBorder="1" applyProtection="1">
      <alignment vertical="center"/>
      <protection locked="0"/>
    </xf>
    <xf numFmtId="0" fontId="10" fillId="0" borderId="34" xfId="0" applyFont="1" applyBorder="1" applyProtection="1">
      <alignment vertical="center"/>
      <protection locked="0"/>
    </xf>
    <xf numFmtId="0" fontId="7" fillId="0" borderId="35" xfId="0" applyFont="1" applyBorder="1" applyProtection="1">
      <alignment vertical="center"/>
      <protection locked="0"/>
    </xf>
    <xf numFmtId="0" fontId="10" fillId="0" borderId="36" xfId="0" applyFont="1" applyBorder="1" applyProtection="1">
      <alignment vertical="center"/>
      <protection locked="0"/>
    </xf>
    <xf numFmtId="0" fontId="7" fillId="0" borderId="37" xfId="0" applyFont="1" applyBorder="1" applyProtection="1">
      <alignment vertical="center"/>
      <protection locked="0"/>
    </xf>
    <xf numFmtId="0" fontId="10" fillId="0" borderId="15" xfId="0" applyFont="1" applyBorder="1" applyAlignment="1" applyProtection="1">
      <alignment horizontal="center" vertical="top"/>
      <protection locked="0"/>
    </xf>
    <xf numFmtId="0" fontId="10" fillId="0" borderId="38" xfId="0" applyFont="1" applyBorder="1" applyAlignment="1" applyProtection="1">
      <alignment horizontal="center" vertical="top"/>
      <protection locked="0"/>
    </xf>
    <xf numFmtId="0" fontId="10" fillId="0" borderId="12" xfId="0" applyFont="1" applyBorder="1" applyAlignment="1" applyProtection="1">
      <alignment horizontal="center" vertical="top"/>
      <protection locked="0"/>
    </xf>
    <xf numFmtId="0" fontId="10" fillId="0" borderId="39" xfId="0" applyFont="1" applyBorder="1" applyProtection="1">
      <alignment vertical="center"/>
      <protection locked="0"/>
    </xf>
    <xf numFmtId="0" fontId="7" fillId="0" borderId="40" xfId="0" applyFont="1" applyBorder="1" applyProtection="1">
      <alignment vertical="center"/>
      <protection locked="0"/>
    </xf>
    <xf numFmtId="176" fontId="7" fillId="0" borderId="6" xfId="0" applyNumberFormat="1" applyFont="1" applyFill="1" applyBorder="1" applyAlignment="1" applyProtection="1">
      <alignment horizontal="left" vertical="top" wrapText="1"/>
      <protection hidden="1"/>
    </xf>
    <xf numFmtId="176" fontId="7" fillId="0" borderId="8" xfId="0" applyNumberFormat="1" applyFont="1" applyFill="1" applyBorder="1" applyAlignment="1" applyProtection="1">
      <alignment horizontal="left" vertical="top" wrapText="1"/>
      <protection hidden="1"/>
    </xf>
    <xf numFmtId="0" fontId="11" fillId="0" borderId="0" xfId="0" applyFont="1" applyAlignment="1" applyProtection="1">
      <alignment horizontal="center" vertical="top" wrapText="1"/>
      <protection hidden="1"/>
    </xf>
    <xf numFmtId="0" fontId="21" fillId="0" borderId="27" xfId="0" applyFont="1" applyFill="1" applyBorder="1" applyAlignment="1" applyProtection="1">
      <alignment horizontal="left" shrinkToFit="1"/>
      <protection hidden="1"/>
    </xf>
    <xf numFmtId="0" fontId="7" fillId="0" borderId="0" xfId="0" applyFont="1" applyFill="1" applyBorder="1" applyAlignment="1" applyProtection="1">
      <alignment horizontal="left" shrinkToFit="1"/>
      <protection hidden="1"/>
    </xf>
    <xf numFmtId="0" fontId="0" fillId="0" borderId="0" xfId="0" applyBorder="1" applyAlignment="1" applyProtection="1">
      <alignment horizontal="center" wrapText="1"/>
      <protection locked="0"/>
    </xf>
    <xf numFmtId="0" fontId="18" fillId="0" borderId="0" xfId="0" applyNumberFormat="1" applyFont="1" applyBorder="1" applyAlignment="1" applyProtection="1">
      <alignment horizontal="right"/>
      <protection locked="0"/>
    </xf>
    <xf numFmtId="0" fontId="7" fillId="0" borderId="0" xfId="0" applyFont="1" applyAlignment="1" applyProtection="1">
      <protection locked="0"/>
    </xf>
    <xf numFmtId="0" fontId="0" fillId="0" borderId="0" xfId="0" applyAlignment="1">
      <alignment vertical="center"/>
    </xf>
    <xf numFmtId="0" fontId="7" fillId="0" borderId="0" xfId="0" applyFont="1" applyAlignment="1" applyProtection="1">
      <alignment vertical="center" wrapText="1"/>
      <protection locked="0"/>
    </xf>
    <xf numFmtId="0" fontId="7" fillId="0" borderId="0" xfId="0" applyFont="1" applyBorder="1" applyAlignment="1" applyProtection="1">
      <alignment vertical="center" wrapText="1"/>
      <protection locked="0"/>
    </xf>
    <xf numFmtId="0" fontId="21" fillId="0" borderId="27" xfId="0" applyFont="1" applyFill="1" applyBorder="1" applyAlignment="1" applyProtection="1">
      <alignment horizontal="left" wrapText="1"/>
      <protection hidden="1"/>
    </xf>
    <xf numFmtId="177" fontId="10" fillId="0" borderId="3" xfId="0" applyNumberFormat="1" applyFont="1" applyFill="1" applyBorder="1" applyAlignment="1" applyProtection="1">
      <alignment horizontal="left" vertical="center" wrapText="1"/>
      <protection hidden="1"/>
    </xf>
    <xf numFmtId="0" fontId="7" fillId="0" borderId="37" xfId="0" applyFont="1" applyBorder="1" applyAlignment="1" applyProtection="1">
      <alignment vertical="center" wrapText="1"/>
      <protection locked="0"/>
    </xf>
    <xf numFmtId="0" fontId="7" fillId="0" borderId="35" xfId="0" applyFont="1" applyBorder="1" applyAlignment="1" applyProtection="1">
      <alignment vertical="center" wrapText="1"/>
      <protection locked="0"/>
    </xf>
    <xf numFmtId="0" fontId="7" fillId="0" borderId="0" xfId="0" applyFont="1">
      <alignment vertical="center"/>
    </xf>
    <xf numFmtId="0" fontId="7" fillId="0" borderId="41" xfId="0" applyFont="1" applyBorder="1">
      <alignment vertical="center"/>
    </xf>
    <xf numFmtId="0" fontId="26" fillId="0" borderId="27" xfId="0" applyFont="1" applyFill="1" applyBorder="1" applyAlignment="1" applyProtection="1">
      <alignment horizontal="left" wrapText="1"/>
      <protection hidden="1"/>
    </xf>
    <xf numFmtId="177" fontId="10" fillId="0" borderId="4" xfId="0" applyNumberFormat="1" applyFont="1" applyFill="1" applyBorder="1" applyAlignment="1" applyProtection="1">
      <alignment horizontal="left" vertical="center" wrapText="1"/>
      <protection hidden="1"/>
    </xf>
    <xf numFmtId="177" fontId="7" fillId="0" borderId="6" xfId="0" applyNumberFormat="1" applyFont="1" applyFill="1" applyBorder="1" applyAlignment="1" applyProtection="1">
      <alignment horizontal="left" vertical="center" wrapText="1"/>
      <protection hidden="1"/>
    </xf>
    <xf numFmtId="177" fontId="7" fillId="0" borderId="9" xfId="0" applyNumberFormat="1" applyFont="1" applyFill="1" applyBorder="1" applyAlignment="1" applyProtection="1">
      <alignment horizontal="left" vertical="center" wrapText="1"/>
      <protection hidden="1"/>
    </xf>
    <xf numFmtId="177" fontId="7" fillId="0" borderId="8" xfId="0" applyNumberFormat="1" applyFont="1" applyFill="1" applyBorder="1" applyAlignment="1" applyProtection="1">
      <alignment horizontal="left" vertical="center" wrapText="1"/>
      <protection hidden="1"/>
    </xf>
    <xf numFmtId="177" fontId="7" fillId="0" borderId="7" xfId="0" applyNumberFormat="1" applyFont="1" applyFill="1" applyBorder="1" applyAlignment="1" applyProtection="1">
      <alignment horizontal="left" vertical="center" wrapText="1"/>
      <protection hidden="1"/>
    </xf>
    <xf numFmtId="177" fontId="7" fillId="0" borderId="5" xfId="0" applyNumberFormat="1" applyFont="1" applyFill="1" applyBorder="1" applyAlignment="1" applyProtection="1">
      <alignment horizontal="left" vertical="center" wrapText="1"/>
      <protection hidden="1"/>
    </xf>
    <xf numFmtId="177" fontId="7" fillId="0" borderId="41" xfId="0" applyNumberFormat="1" applyFont="1" applyFill="1" applyBorder="1" applyAlignment="1" applyProtection="1">
      <alignment horizontal="left" vertical="center" wrapText="1"/>
      <protection hidden="1"/>
    </xf>
    <xf numFmtId="177" fontId="7" fillId="0" borderId="42" xfId="0" applyNumberFormat="1" applyFont="1" applyFill="1" applyBorder="1" applyAlignment="1" applyProtection="1">
      <alignment horizontal="left" vertical="center" wrapText="1"/>
      <protection hidden="1"/>
    </xf>
    <xf numFmtId="177" fontId="7" fillId="0" borderId="43" xfId="0" applyNumberFormat="1" applyFont="1" applyFill="1" applyBorder="1" applyAlignment="1" applyProtection="1">
      <alignment horizontal="left" vertical="center" wrapText="1"/>
      <protection hidden="1"/>
    </xf>
    <xf numFmtId="0" fontId="10" fillId="0" borderId="44" xfId="0" applyFont="1" applyBorder="1" applyAlignment="1" applyProtection="1">
      <alignment vertical="top"/>
      <protection hidden="1"/>
    </xf>
    <xf numFmtId="0" fontId="10" fillId="0" borderId="45" xfId="0" applyFont="1" applyBorder="1" applyAlignment="1" applyProtection="1">
      <alignment vertical="top"/>
      <protection hidden="1"/>
    </xf>
    <xf numFmtId="0" fontId="10" fillId="0" borderId="46" xfId="0" applyFont="1" applyBorder="1" applyAlignment="1" applyProtection="1">
      <alignment vertical="top"/>
      <protection hidden="1"/>
    </xf>
    <xf numFmtId="0" fontId="10" fillId="0" borderId="47" xfId="0" applyFont="1" applyBorder="1" applyAlignment="1" applyProtection="1">
      <alignment vertical="top"/>
      <protection hidden="1"/>
    </xf>
    <xf numFmtId="0" fontId="10" fillId="0" borderId="48" xfId="0" applyFont="1" applyBorder="1" applyAlignment="1" applyProtection="1">
      <alignment vertical="top"/>
      <protection hidden="1"/>
    </xf>
    <xf numFmtId="0" fontId="10" fillId="0" borderId="49" xfId="0" applyFont="1" applyBorder="1" applyAlignment="1" applyProtection="1">
      <alignment vertical="top"/>
      <protection hidden="1"/>
    </xf>
    <xf numFmtId="0" fontId="7" fillId="0" borderId="0" xfId="0" applyFont="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26" fillId="0" borderId="0" xfId="0" applyFont="1" applyFill="1" applyBorder="1" applyAlignment="1" applyProtection="1">
      <alignment horizontal="left" wrapText="1"/>
      <protection hidden="1"/>
    </xf>
    <xf numFmtId="0" fontId="10" fillId="0" borderId="50" xfId="0" applyFont="1" applyBorder="1" applyAlignment="1" applyProtection="1">
      <alignment horizontal="left" vertical="top"/>
      <protection hidden="1"/>
    </xf>
    <xf numFmtId="0" fontId="10" fillId="0" borderId="51" xfId="0" applyFont="1" applyBorder="1" applyAlignment="1" applyProtection="1">
      <alignment horizontal="left" vertical="top"/>
      <protection hidden="1"/>
    </xf>
    <xf numFmtId="177" fontId="10" fillId="0" borderId="3" xfId="0" applyNumberFormat="1" applyFont="1" applyBorder="1" applyAlignment="1" applyProtection="1">
      <alignment horizontal="left" vertical="center" wrapText="1"/>
      <protection locked="0"/>
    </xf>
    <xf numFmtId="177" fontId="10" fillId="0" borderId="6" xfId="0" applyNumberFormat="1" applyFont="1" applyBorder="1" applyAlignment="1" applyProtection="1">
      <alignment horizontal="left" vertical="center" wrapText="1"/>
      <protection locked="0"/>
    </xf>
    <xf numFmtId="177" fontId="7" fillId="0" borderId="42" xfId="0" applyNumberFormat="1" applyFont="1" applyBorder="1" applyAlignment="1" applyProtection="1">
      <alignment horizontal="left" vertical="center" wrapText="1"/>
      <protection locked="0"/>
    </xf>
    <xf numFmtId="177" fontId="7" fillId="0" borderId="8" xfId="0" applyNumberFormat="1" applyFont="1" applyBorder="1" applyAlignment="1" applyProtection="1">
      <alignment horizontal="left" vertical="center" wrapText="1"/>
      <protection locked="0"/>
    </xf>
    <xf numFmtId="177" fontId="7" fillId="0" borderId="7" xfId="0" applyNumberFormat="1" applyFont="1" applyBorder="1" applyAlignment="1" applyProtection="1">
      <alignment horizontal="left" vertical="center" wrapText="1"/>
      <protection locked="0"/>
    </xf>
    <xf numFmtId="177" fontId="7" fillId="0" borderId="5" xfId="0" applyNumberFormat="1" applyFont="1" applyBorder="1" applyAlignment="1" applyProtection="1">
      <alignment horizontal="left" vertical="center" wrapText="1"/>
      <protection locked="0"/>
    </xf>
    <xf numFmtId="177" fontId="7" fillId="0" borderId="9" xfId="0" applyNumberFormat="1" applyFont="1" applyBorder="1" applyAlignment="1" applyProtection="1">
      <alignment horizontal="left" vertical="center" wrapText="1"/>
      <protection locked="0"/>
    </xf>
    <xf numFmtId="177" fontId="7" fillId="0" borderId="6" xfId="0" applyNumberFormat="1" applyFont="1" applyBorder="1" applyAlignment="1" applyProtection="1">
      <alignment horizontal="left" vertical="center" wrapText="1"/>
      <protection locked="0"/>
    </xf>
    <xf numFmtId="177" fontId="7" fillId="0" borderId="10" xfId="0" applyNumberFormat="1" applyFont="1" applyBorder="1" applyAlignment="1" applyProtection="1">
      <alignment horizontal="left" vertical="center" wrapText="1"/>
      <protection locked="0"/>
    </xf>
    <xf numFmtId="177" fontId="7" fillId="0" borderId="4" xfId="0" applyNumberFormat="1" applyFont="1" applyBorder="1" applyAlignment="1" applyProtection="1">
      <alignment horizontal="left" vertical="center" wrapText="1"/>
      <protection locked="0"/>
    </xf>
    <xf numFmtId="0" fontId="3" fillId="0" borderId="52" xfId="0" applyFont="1" applyFill="1" applyBorder="1" applyAlignment="1" applyProtection="1">
      <alignment horizontal="center" vertical="center" shrinkToFit="1"/>
      <protection locked="0"/>
    </xf>
    <xf numFmtId="177" fontId="10" fillId="0" borderId="3" xfId="0" applyNumberFormat="1" applyFont="1" applyFill="1" applyBorder="1" applyAlignment="1" applyProtection="1">
      <alignment horizontal="left" vertical="center"/>
      <protection locked="0"/>
    </xf>
    <xf numFmtId="58" fontId="10" fillId="0" borderId="53" xfId="0" applyNumberFormat="1"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58" fontId="10" fillId="0" borderId="4" xfId="0" applyNumberFormat="1" applyFont="1" applyFill="1" applyBorder="1" applyAlignment="1" applyProtection="1">
      <alignment horizontal="left" vertical="center"/>
      <protection locked="0"/>
    </xf>
    <xf numFmtId="0" fontId="10" fillId="0" borderId="5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176" fontId="7" fillId="0" borderId="5" xfId="0" applyNumberFormat="1" applyFont="1" applyFill="1" applyBorder="1" applyAlignment="1" applyProtection="1">
      <alignment horizontal="left" vertical="top"/>
      <protection locked="0"/>
    </xf>
    <xf numFmtId="0" fontId="7" fillId="0" borderId="13"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6" xfId="0" applyFont="1" applyFill="1" applyBorder="1" applyAlignment="1" applyProtection="1">
      <alignment vertical="top"/>
      <protection locked="0"/>
    </xf>
    <xf numFmtId="0" fontId="7" fillId="0" borderId="14"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7" fillId="0" borderId="5" xfId="0" applyFont="1" applyFill="1" applyBorder="1" applyAlignment="1" applyProtection="1">
      <alignment vertical="top" wrapText="1"/>
      <protection locked="0"/>
    </xf>
    <xf numFmtId="0" fontId="7" fillId="0" borderId="11"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7" xfId="0" applyFont="1" applyFill="1" applyBorder="1" applyAlignment="1" applyProtection="1">
      <alignment vertical="top"/>
      <protection locked="0"/>
    </xf>
    <xf numFmtId="0" fontId="7" fillId="0" borderId="13"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5" xfId="0" applyFont="1" applyFill="1" applyBorder="1" applyAlignment="1" applyProtection="1">
      <alignment vertical="top"/>
      <protection locked="0"/>
    </xf>
    <xf numFmtId="0" fontId="7" fillId="0" borderId="8" xfId="0" applyFont="1" applyFill="1" applyBorder="1" applyAlignment="1" applyProtection="1">
      <alignment vertical="top" wrapText="1"/>
      <protection locked="0"/>
    </xf>
    <xf numFmtId="0" fontId="7" fillId="0" borderId="16"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7" fillId="0" borderId="55" xfId="0" applyFont="1" applyBorder="1" applyAlignment="1" applyProtection="1">
      <alignment vertical="top" wrapText="1"/>
      <protection locked="0"/>
    </xf>
    <xf numFmtId="0" fontId="7" fillId="0" borderId="56" xfId="0" applyFont="1" applyBorder="1" applyAlignment="1" applyProtection="1">
      <alignment vertical="top" wrapText="1"/>
      <protection locked="0"/>
    </xf>
    <xf numFmtId="0" fontId="7" fillId="0" borderId="9" xfId="0" applyFont="1" applyFill="1" applyBorder="1" applyAlignment="1" applyProtection="1">
      <alignment vertical="top"/>
      <protection locked="0"/>
    </xf>
    <xf numFmtId="0" fontId="7" fillId="0" borderId="57"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7" fillId="0" borderId="58" xfId="0" applyFont="1" applyBorder="1" applyAlignment="1" applyProtection="1">
      <alignment vertical="top" wrapText="1"/>
      <protection locked="0"/>
    </xf>
    <xf numFmtId="0" fontId="7" fillId="0" borderId="59" xfId="0" applyFont="1" applyBorder="1" applyAlignment="1" applyProtection="1">
      <alignment vertical="top" wrapText="1"/>
      <protection locked="0"/>
    </xf>
    <xf numFmtId="0" fontId="7" fillId="0" borderId="60" xfId="0" applyFont="1" applyBorder="1" applyAlignment="1" applyProtection="1">
      <alignment vertical="top" wrapText="1"/>
      <protection locked="0"/>
    </xf>
    <xf numFmtId="0" fontId="7" fillId="0" borderId="41" xfId="0" applyFont="1" applyBorder="1" applyAlignment="1" applyProtection="1">
      <alignment vertical="top" wrapText="1"/>
      <protection locked="0"/>
    </xf>
    <xf numFmtId="0" fontId="7" fillId="0" borderId="10" xfId="0" applyFont="1" applyFill="1" applyBorder="1" applyAlignment="1" applyProtection="1">
      <alignment vertical="top"/>
      <protection locked="0"/>
    </xf>
    <xf numFmtId="0" fontId="7" fillId="0" borderId="61"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7" fillId="0" borderId="8" xfId="0" applyFont="1" applyFill="1" applyBorder="1" applyAlignment="1" applyProtection="1">
      <alignment vertical="top"/>
      <protection locked="0"/>
    </xf>
    <xf numFmtId="0" fontId="7" fillId="0" borderId="9" xfId="0" applyFont="1" applyFill="1" applyBorder="1" applyAlignment="1" applyProtection="1">
      <alignment vertical="top" wrapText="1"/>
      <protection locked="0"/>
    </xf>
    <xf numFmtId="0" fontId="7" fillId="0" borderId="4" xfId="0" applyFont="1" applyFill="1" applyBorder="1" applyAlignment="1" applyProtection="1">
      <alignment vertical="top"/>
      <protection locked="0"/>
    </xf>
    <xf numFmtId="0" fontId="7" fillId="0" borderId="62" xfId="0" applyFont="1" applyBorder="1" applyAlignment="1" applyProtection="1">
      <alignment vertical="top" wrapText="1"/>
      <protection locked="0"/>
    </xf>
    <xf numFmtId="0" fontId="7" fillId="0" borderId="43" xfId="0" applyFont="1" applyBorder="1" applyAlignment="1" applyProtection="1">
      <alignment vertical="top" wrapText="1"/>
      <protection locked="0"/>
    </xf>
    <xf numFmtId="0" fontId="7" fillId="0" borderId="1" xfId="0" applyFont="1" applyBorder="1" applyAlignment="1" applyProtection="1">
      <alignment horizontal="center" vertical="center"/>
      <protection locked="0"/>
    </xf>
    <xf numFmtId="0" fontId="7" fillId="0" borderId="63" xfId="0" applyFont="1" applyBorder="1" applyAlignment="1">
      <alignment horizontal="center" vertical="center"/>
    </xf>
    <xf numFmtId="0" fontId="5" fillId="0" borderId="27" xfId="0" applyFont="1" applyBorder="1" applyAlignment="1" applyProtection="1">
      <alignment horizontal="center" vertical="top"/>
      <protection hidden="1"/>
    </xf>
    <xf numFmtId="0" fontId="0" fillId="0" borderId="27" xfId="0" applyBorder="1" applyAlignment="1">
      <alignment horizontal="center" vertical="top"/>
    </xf>
    <xf numFmtId="0" fontId="7" fillId="0" borderId="63" xfId="0" applyFont="1" applyBorder="1" applyAlignment="1" applyProtection="1">
      <alignment vertical="center"/>
      <protection locked="0"/>
    </xf>
    <xf numFmtId="176" fontId="7" fillId="0" borderId="5" xfId="0" applyNumberFormat="1" applyFont="1" applyFill="1" applyBorder="1" applyAlignment="1" applyProtection="1">
      <alignment horizontal="left" vertical="top" wrapText="1"/>
      <protection locked="0"/>
    </xf>
    <xf numFmtId="176" fontId="7" fillId="0" borderId="6" xfId="0" applyNumberFormat="1" applyFont="1" applyFill="1" applyBorder="1" applyAlignment="1" applyProtection="1">
      <alignment horizontal="left" vertical="top" wrapText="1"/>
      <protection locked="0"/>
    </xf>
    <xf numFmtId="176" fontId="7" fillId="0" borderId="8" xfId="0" applyNumberFormat="1" applyFont="1" applyFill="1" applyBorder="1" applyAlignment="1" applyProtection="1">
      <alignment horizontal="left" vertical="top" wrapText="1"/>
      <protection locked="0"/>
    </xf>
    <xf numFmtId="0" fontId="7" fillId="0" borderId="6" xfId="0" applyFont="1" applyFill="1" applyBorder="1" applyAlignment="1" applyProtection="1">
      <alignment vertical="top" wrapText="1"/>
      <protection locked="0"/>
    </xf>
    <xf numFmtId="0" fontId="7" fillId="0" borderId="10" xfId="0" applyFont="1" applyFill="1" applyBorder="1" applyAlignment="1" applyProtection="1">
      <alignment vertical="top" wrapText="1"/>
      <protection locked="0"/>
    </xf>
    <xf numFmtId="0" fontId="10" fillId="0" borderId="1" xfId="0" applyFont="1" applyFill="1" applyBorder="1" applyAlignment="1" applyProtection="1">
      <alignment horizontal="left" vertical="center"/>
      <protection locked="0"/>
    </xf>
    <xf numFmtId="0" fontId="7" fillId="0" borderId="0" xfId="0" applyFont="1" applyFill="1" applyBorder="1" applyAlignment="1" applyProtection="1">
      <alignment horizontal="left" shrinkToFit="1"/>
      <protection locked="0"/>
    </xf>
    <xf numFmtId="0" fontId="21" fillId="0" borderId="27" xfId="0" applyFont="1" applyFill="1" applyBorder="1" applyAlignment="1" applyProtection="1">
      <alignment horizontal="left" shrinkToFit="1"/>
      <protection locked="0"/>
    </xf>
    <xf numFmtId="0" fontId="21" fillId="0" borderId="0" xfId="0" applyFont="1" applyFill="1" applyBorder="1" applyAlignment="1" applyProtection="1">
      <alignment horizontal="left" shrinkToFit="1"/>
      <protection locked="0"/>
    </xf>
    <xf numFmtId="176" fontId="7" fillId="0" borderId="7" xfId="0" applyNumberFormat="1" applyFont="1" applyFill="1" applyBorder="1" applyAlignment="1" applyProtection="1">
      <alignment horizontal="left" vertical="top" wrapText="1"/>
      <protection hidden="1"/>
    </xf>
    <xf numFmtId="176" fontId="7" fillId="0" borderId="5" xfId="0" applyNumberFormat="1" applyFont="1" applyFill="1" applyBorder="1" applyAlignment="1" applyProtection="1">
      <alignment horizontal="left" vertical="top" wrapText="1"/>
      <protection hidden="1"/>
    </xf>
    <xf numFmtId="0" fontId="7" fillId="0" borderId="19" xfId="0" applyFont="1" applyBorder="1">
      <alignment vertical="center"/>
    </xf>
    <xf numFmtId="0" fontId="7" fillId="0" borderId="21" xfId="0" applyFont="1" applyBorder="1">
      <alignment vertical="center"/>
    </xf>
    <xf numFmtId="0" fontId="7" fillId="0" borderId="20" xfId="0" applyFont="1" applyBorder="1">
      <alignment vertical="center"/>
    </xf>
    <xf numFmtId="176" fontId="7" fillId="0" borderId="7" xfId="0" applyNumberFormat="1" applyFont="1" applyFill="1" applyBorder="1" applyAlignment="1" applyProtection="1">
      <alignment horizontal="left" vertical="top" wrapText="1"/>
      <protection locked="0"/>
    </xf>
    <xf numFmtId="176" fontId="7" fillId="0" borderId="9" xfId="0" applyNumberFormat="1" applyFont="1" applyFill="1" applyBorder="1" applyAlignment="1" applyProtection="1">
      <alignment horizontal="left" vertical="top" wrapText="1"/>
      <protection locked="0"/>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22" xfId="0" applyFont="1" applyBorder="1" applyAlignment="1">
      <alignment vertical="top" wrapText="1"/>
    </xf>
    <xf numFmtId="176" fontId="7" fillId="0" borderId="9" xfId="0" applyNumberFormat="1" applyFont="1" applyFill="1" applyBorder="1" applyAlignment="1" applyProtection="1">
      <alignment horizontal="left" vertical="top" wrapText="1"/>
      <protection hidden="1"/>
    </xf>
    <xf numFmtId="0" fontId="9" fillId="0" borderId="15" xfId="0" applyFont="1" applyFill="1" applyBorder="1" applyAlignment="1" applyProtection="1">
      <alignment vertical="center" wrapText="1"/>
      <protection hidden="1"/>
    </xf>
    <xf numFmtId="0" fontId="12" fillId="0" borderId="0" xfId="0" applyFont="1" applyFill="1" applyBorder="1" applyAlignment="1" applyProtection="1">
      <alignment vertical="top" wrapText="1"/>
      <protection locked="0"/>
    </xf>
    <xf numFmtId="0" fontId="17"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9" fillId="0" borderId="15" xfId="0" applyFont="1" applyFill="1" applyBorder="1" applyAlignment="1" applyProtection="1">
      <alignment vertical="top" wrapText="1"/>
      <protection hidden="1"/>
    </xf>
    <xf numFmtId="0" fontId="17" fillId="0" borderId="15" xfId="0" applyFont="1" applyFill="1" applyBorder="1" applyAlignment="1" applyProtection="1">
      <alignment vertical="center" wrapText="1"/>
      <protection hidden="1"/>
    </xf>
    <xf numFmtId="0" fontId="12" fillId="0" borderId="25" xfId="0" applyFont="1" applyFill="1" applyBorder="1" applyProtection="1">
      <alignment vertical="center"/>
      <protection hidden="1"/>
    </xf>
    <xf numFmtId="0" fontId="4" fillId="0" borderId="24" xfId="0" applyFont="1" applyFill="1" applyBorder="1" applyAlignment="1" applyProtection="1">
      <alignment vertical="center" shrinkToFit="1"/>
      <protection hidden="1"/>
    </xf>
    <xf numFmtId="0" fontId="4" fillId="0" borderId="25" xfId="0" applyFont="1" applyFill="1" applyBorder="1" applyAlignment="1" applyProtection="1">
      <alignment vertical="center" shrinkToFit="1"/>
      <protection hidden="1"/>
    </xf>
    <xf numFmtId="0" fontId="4" fillId="0" borderId="26" xfId="0" applyFont="1" applyFill="1" applyBorder="1" applyAlignment="1" applyProtection="1">
      <alignment vertical="center" shrinkToFit="1"/>
      <protection hidden="1"/>
    </xf>
    <xf numFmtId="0" fontId="29" fillId="0" borderId="0" xfId="0" applyFont="1" applyAlignment="1">
      <alignment horizontal="left" vertical="top"/>
    </xf>
    <xf numFmtId="0" fontId="31" fillId="0" borderId="0" xfId="0" applyFont="1" applyAlignment="1">
      <alignment vertical="center"/>
    </xf>
    <xf numFmtId="0" fontId="12" fillId="0" borderId="15" xfId="0" applyFont="1" applyFill="1" applyBorder="1" applyAlignment="1" applyProtection="1">
      <alignment horizontal="left" vertical="center"/>
      <protection hidden="1"/>
    </xf>
    <xf numFmtId="0" fontId="31" fillId="0" borderId="0" xfId="0" applyFont="1" applyFill="1" applyProtection="1">
      <alignment vertical="center"/>
      <protection hidden="1"/>
    </xf>
    <xf numFmtId="0" fontId="31" fillId="0" borderId="0" xfId="0" applyFont="1" applyFill="1" applyAlignment="1" applyProtection="1">
      <alignment vertical="center"/>
      <protection hidden="1"/>
    </xf>
    <xf numFmtId="0" fontId="20" fillId="0" borderId="24" xfId="0" applyFont="1" applyFill="1" applyBorder="1" applyAlignment="1" applyProtection="1">
      <alignment horizontal="left" vertical="center"/>
      <protection hidden="1"/>
    </xf>
    <xf numFmtId="0" fontId="17" fillId="0" borderId="15" xfId="0" applyFont="1" applyBorder="1" applyAlignment="1">
      <alignment vertical="center"/>
    </xf>
    <xf numFmtId="0" fontId="8" fillId="0" borderId="0" xfId="0" applyFont="1" applyBorder="1" applyAlignment="1">
      <alignment vertical="center"/>
    </xf>
    <xf numFmtId="0" fontId="1" fillId="0" borderId="0" xfId="0" applyFont="1" applyBorder="1">
      <alignment vertical="center"/>
    </xf>
    <xf numFmtId="0" fontId="40" fillId="0" borderId="0" xfId="0" applyFont="1" applyBorder="1" applyAlignment="1">
      <alignment vertical="center"/>
    </xf>
    <xf numFmtId="0" fontId="8" fillId="0" borderId="27" xfId="0" applyFont="1" applyBorder="1" applyAlignment="1">
      <alignment vertical="center"/>
    </xf>
    <xf numFmtId="0" fontId="41" fillId="0" borderId="27" xfId="0" applyFont="1" applyBorder="1" applyAlignment="1">
      <alignment vertical="center"/>
    </xf>
    <xf numFmtId="0" fontId="1" fillId="0" borderId="0" xfId="0" applyFont="1">
      <alignment vertical="center"/>
    </xf>
    <xf numFmtId="0" fontId="8" fillId="0" borderId="44" xfId="0" applyFont="1" applyBorder="1" applyAlignment="1">
      <alignment vertical="center" shrinkToFit="1"/>
    </xf>
    <xf numFmtId="0" fontId="8" fillId="0" borderId="15" xfId="0" applyFont="1" applyBorder="1" applyAlignment="1">
      <alignment vertical="center"/>
    </xf>
    <xf numFmtId="0" fontId="8" fillId="0" borderId="15" xfId="0" applyFont="1" applyBorder="1" applyAlignment="1" applyProtection="1">
      <alignment vertical="center"/>
    </xf>
    <xf numFmtId="0" fontId="8" fillId="0" borderId="3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0" fontId="8" fillId="0" borderId="65" xfId="0" applyFont="1" applyBorder="1" applyAlignment="1" applyProtection="1">
      <alignment vertical="center"/>
    </xf>
    <xf numFmtId="0" fontId="8" fillId="0" borderId="66" xfId="0" applyFont="1" applyBorder="1" applyAlignment="1">
      <alignment vertical="center"/>
    </xf>
    <xf numFmtId="6" fontId="1" fillId="0" borderId="48" xfId="21" applyFont="1" applyBorder="1" applyAlignment="1">
      <alignment vertical="center"/>
    </xf>
    <xf numFmtId="6" fontId="1" fillId="0" borderId="67" xfId="21" applyFont="1" applyBorder="1" applyAlignment="1">
      <alignment vertical="center"/>
    </xf>
    <xf numFmtId="6" fontId="1" fillId="0" borderId="68" xfId="21" applyFont="1" applyBorder="1" applyAlignment="1">
      <alignment vertical="center"/>
    </xf>
    <xf numFmtId="6" fontId="1" fillId="0" borderId="47" xfId="21" applyFont="1" applyBorder="1" applyAlignment="1">
      <alignment vertical="center"/>
    </xf>
    <xf numFmtId="6" fontId="1" fillId="0" borderId="0" xfId="21" applyFont="1" applyBorder="1" applyAlignment="1">
      <alignment vertical="center"/>
    </xf>
    <xf numFmtId="6" fontId="1" fillId="0" borderId="40" xfId="21" applyFont="1" applyBorder="1" applyAlignment="1">
      <alignment vertical="center"/>
    </xf>
    <xf numFmtId="6" fontId="1" fillId="0" borderId="64" xfId="21" applyFont="1" applyBorder="1" applyAlignment="1">
      <alignment vertical="center"/>
    </xf>
    <xf numFmtId="6" fontId="1" fillId="0" borderId="65" xfId="21" applyFont="1" applyBorder="1" applyAlignment="1">
      <alignment vertical="center"/>
    </xf>
    <xf numFmtId="6" fontId="1" fillId="0" borderId="66" xfId="21" applyFont="1" applyBorder="1" applyAlignment="1">
      <alignment vertical="center"/>
    </xf>
    <xf numFmtId="0" fontId="1" fillId="0" borderId="13" xfId="0" applyFont="1" applyBorder="1">
      <alignment vertical="center"/>
    </xf>
    <xf numFmtId="0" fontId="1" fillId="0" borderId="48" xfId="0" applyFont="1" applyBorder="1" applyAlignment="1">
      <alignment vertical="center"/>
    </xf>
    <xf numFmtId="0" fontId="1" fillId="0" borderId="67" xfId="0" applyFont="1" applyBorder="1" applyAlignment="1">
      <alignment vertical="center"/>
    </xf>
    <xf numFmtId="0" fontId="1" fillId="0" borderId="64" xfId="0" applyFont="1" applyBorder="1" applyAlignment="1">
      <alignment vertical="center"/>
    </xf>
    <xf numFmtId="0" fontId="1" fillId="0" borderId="65" xfId="0" applyFont="1" applyBorder="1" applyAlignment="1">
      <alignment vertical="center"/>
    </xf>
    <xf numFmtId="0" fontId="1" fillId="0" borderId="67" xfId="0" applyFont="1" applyBorder="1" applyAlignment="1">
      <alignment vertical="center" shrinkToFit="1"/>
    </xf>
    <xf numFmtId="0" fontId="1" fillId="0" borderId="68" xfId="0" applyFont="1" applyBorder="1" applyAlignment="1">
      <alignment vertical="center"/>
    </xf>
    <xf numFmtId="0" fontId="1" fillId="0" borderId="65" xfId="0" applyFont="1" applyBorder="1" applyAlignment="1">
      <alignment vertical="center" shrinkToFit="1"/>
    </xf>
    <xf numFmtId="0" fontId="1" fillId="0" borderId="66" xfId="0"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2" fillId="0" borderId="0" xfId="0" applyFont="1" applyBorder="1" applyAlignment="1">
      <alignment vertical="center"/>
    </xf>
    <xf numFmtId="0" fontId="0" fillId="12" borderId="0" xfId="0" applyFont="1" applyFill="1">
      <alignment vertical="center"/>
    </xf>
    <xf numFmtId="0" fontId="0" fillId="0" borderId="0" xfId="0" applyFill="1" applyAlignment="1">
      <alignment horizontal="right" vertical="center"/>
    </xf>
    <xf numFmtId="0" fontId="0" fillId="0" borderId="0" xfId="0" applyFill="1">
      <alignment vertical="center"/>
    </xf>
    <xf numFmtId="0" fontId="7" fillId="0" borderId="0" xfId="0" applyFont="1" applyAlignment="1">
      <alignment vertical="center"/>
    </xf>
    <xf numFmtId="0" fontId="7" fillId="0" borderId="71" xfId="0" applyFont="1" applyBorder="1" applyAlignment="1">
      <alignment horizontal="center" vertical="center"/>
    </xf>
    <xf numFmtId="0" fontId="7" fillId="0" borderId="70" xfId="0" applyFont="1" applyBorder="1" applyAlignment="1">
      <alignment vertical="center"/>
    </xf>
    <xf numFmtId="0" fontId="7" fillId="0" borderId="17" xfId="0" applyFont="1" applyBorder="1" applyAlignment="1">
      <alignment vertical="center"/>
    </xf>
    <xf numFmtId="0" fontId="7" fillId="0" borderId="17" xfId="0" applyFont="1" applyBorder="1" applyAlignment="1">
      <alignment vertical="center" shrinkToFit="1"/>
    </xf>
    <xf numFmtId="0" fontId="7" fillId="0" borderId="89" xfId="0" applyFont="1" applyBorder="1" applyAlignment="1">
      <alignment vertical="center"/>
    </xf>
    <xf numFmtId="0" fontId="7" fillId="0" borderId="87"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vertical="center"/>
    </xf>
    <xf numFmtId="0" fontId="7" fillId="0" borderId="71" xfId="0" applyFont="1" applyFill="1" applyBorder="1" applyAlignment="1">
      <alignment horizontal="center" vertical="center"/>
    </xf>
    <xf numFmtId="0" fontId="7" fillId="0" borderId="71" xfId="0" applyFont="1" applyFill="1" applyBorder="1" applyAlignment="1">
      <alignment horizontal="center" vertical="center" shrinkToFit="1"/>
    </xf>
    <xf numFmtId="0" fontId="7" fillId="0" borderId="87"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90" xfId="0" applyFont="1" applyFill="1" applyBorder="1" applyAlignment="1" applyProtection="1">
      <alignment horizontal="center" vertical="center" shrinkToFit="1"/>
      <protection locked="0"/>
    </xf>
    <xf numFmtId="0" fontId="7" fillId="0" borderId="8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78" xfId="0" applyFont="1" applyFill="1" applyBorder="1" applyAlignment="1" applyProtection="1">
      <alignment horizontal="center" vertical="center" shrinkToFit="1"/>
      <protection locked="0"/>
    </xf>
    <xf numFmtId="0" fontId="7" fillId="0" borderId="82"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81" xfId="0" applyFont="1" applyFill="1" applyBorder="1" applyAlignment="1" applyProtection="1">
      <alignment horizontal="center" vertical="center" shrinkToFit="1"/>
      <protection locked="0"/>
    </xf>
    <xf numFmtId="0" fontId="7" fillId="0" borderId="28" xfId="0" applyFont="1" applyFill="1" applyBorder="1" applyAlignment="1">
      <alignment horizontal="left" vertical="center"/>
    </xf>
    <xf numFmtId="0" fontId="7" fillId="0" borderId="87" xfId="0" applyFont="1" applyBorder="1" applyAlignment="1">
      <alignment vertical="top" wrapText="1"/>
    </xf>
    <xf numFmtId="0" fontId="7" fillId="0" borderId="15" xfId="0" applyFont="1" applyBorder="1" applyAlignment="1">
      <alignment vertical="center"/>
    </xf>
    <xf numFmtId="0" fontId="7" fillId="0" borderId="15" xfId="0" applyFont="1" applyBorder="1" applyAlignment="1">
      <alignment vertical="top"/>
    </xf>
    <xf numFmtId="0" fontId="7" fillId="0" borderId="71" xfId="0" applyFont="1" applyBorder="1" applyAlignment="1">
      <alignment vertical="center"/>
    </xf>
    <xf numFmtId="0" fontId="7" fillId="0" borderId="91" xfId="0" applyFont="1" applyBorder="1" applyAlignment="1">
      <alignment vertical="center"/>
    </xf>
    <xf numFmtId="0" fontId="7" fillId="0" borderId="91" xfId="0" applyFont="1" applyBorder="1" applyAlignment="1">
      <alignment horizontal="center" vertical="center"/>
    </xf>
    <xf numFmtId="0" fontId="7" fillId="0" borderId="0" xfId="0" applyFont="1" applyAlignment="1">
      <alignment horizontal="right" vertical="top"/>
    </xf>
    <xf numFmtId="0" fontId="7" fillId="0" borderId="0" xfId="0" applyFont="1" applyFill="1" applyBorder="1">
      <alignment vertical="center"/>
    </xf>
    <xf numFmtId="0" fontId="1" fillId="0" borderId="0" xfId="0" applyFont="1" applyFill="1">
      <alignment vertical="center"/>
    </xf>
    <xf numFmtId="0" fontId="1" fillId="0" borderId="0" xfId="0" applyFont="1" applyFill="1" applyAlignment="1">
      <alignment vertical="center"/>
    </xf>
    <xf numFmtId="0" fontId="0" fillId="0" borderId="13"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0" fillId="0" borderId="0" xfId="0" applyFont="1" applyBorder="1" applyAlignment="1">
      <alignment horizontal="left" vertical="top"/>
    </xf>
    <xf numFmtId="0" fontId="0" fillId="0" borderId="40" xfId="0" applyFont="1" applyBorder="1" applyAlignment="1">
      <alignment horizontal="left" vertical="top"/>
    </xf>
    <xf numFmtId="0" fontId="0" fillId="0" borderId="15" xfId="0" applyBorder="1" applyAlignment="1">
      <alignment horizontal="left" vertical="top"/>
    </xf>
    <xf numFmtId="0" fontId="0" fillId="0" borderId="15" xfId="0" applyFont="1" applyBorder="1" applyAlignment="1">
      <alignment horizontal="left" vertical="top"/>
    </xf>
    <xf numFmtId="0" fontId="0" fillId="0" borderId="33" xfId="0" applyFont="1" applyBorder="1" applyAlignment="1">
      <alignment horizontal="left" vertical="top"/>
    </xf>
    <xf numFmtId="0" fontId="0" fillId="0" borderId="81" xfId="0" applyFont="1" applyFill="1" applyBorder="1" applyAlignment="1">
      <alignment horizontal="center" vertical="center" shrinkToFit="1"/>
    </xf>
    <xf numFmtId="0" fontId="0" fillId="0" borderId="82" xfId="0" applyFont="1" applyFill="1" applyBorder="1" applyAlignment="1">
      <alignment horizontal="center" vertical="center" shrinkToFit="1"/>
    </xf>
    <xf numFmtId="0" fontId="0" fillId="0" borderId="71" xfId="0" applyFill="1" applyBorder="1" applyAlignment="1">
      <alignment horizontal="center" vertical="center" shrinkToFit="1"/>
    </xf>
    <xf numFmtId="0" fontId="0" fillId="0" borderId="90" xfId="0" applyFill="1" applyBorder="1" applyAlignment="1">
      <alignment horizontal="center" vertical="center" shrinkToFit="1"/>
    </xf>
    <xf numFmtId="0" fontId="0" fillId="0" borderId="90" xfId="0" applyFill="1" applyBorder="1" applyAlignment="1">
      <alignment vertical="center" shrinkToFit="1"/>
    </xf>
    <xf numFmtId="0" fontId="1" fillId="0" borderId="13" xfId="0" applyFont="1" applyFill="1" applyBorder="1" applyAlignment="1">
      <alignment vertical="center"/>
    </xf>
    <xf numFmtId="0" fontId="0" fillId="0" borderId="0" xfId="0" applyFont="1" applyBorder="1" applyAlignment="1">
      <alignment horizontal="left" vertical="center"/>
    </xf>
    <xf numFmtId="0" fontId="1" fillId="0" borderId="13" xfId="0" applyFont="1" applyFill="1" applyBorder="1">
      <alignment vertical="center"/>
    </xf>
    <xf numFmtId="0" fontId="3" fillId="0" borderId="14" xfId="0" applyFont="1" applyBorder="1" applyAlignment="1">
      <alignment horizontal="left" vertical="top"/>
    </xf>
    <xf numFmtId="0" fontId="0" fillId="0" borderId="0" xfId="0" applyBorder="1">
      <alignment vertical="center"/>
    </xf>
    <xf numFmtId="0" fontId="7" fillId="0" borderId="0" xfId="0" applyFont="1" applyAlignment="1" applyProtection="1">
      <alignment vertical="center"/>
    </xf>
    <xf numFmtId="0" fontId="7" fillId="0" borderId="0" xfId="0" applyFont="1" applyFill="1" applyBorder="1" applyAlignment="1" applyProtection="1">
      <alignment horizontal="center" vertical="center" shrinkToFit="1"/>
    </xf>
    <xf numFmtId="0" fontId="7" fillId="0" borderId="0" xfId="0" applyFont="1" applyFill="1" applyBorder="1" applyAlignment="1" applyProtection="1">
      <alignment vertical="center" shrinkToFit="1"/>
    </xf>
    <xf numFmtId="0" fontId="7" fillId="0" borderId="0" xfId="0" applyFont="1" applyBorder="1" applyAlignment="1" applyProtection="1">
      <alignment vertical="center"/>
    </xf>
    <xf numFmtId="0" fontId="7" fillId="0" borderId="0" xfId="0" applyFont="1" applyProtection="1">
      <alignment vertical="center"/>
    </xf>
    <xf numFmtId="180" fontId="0" fillId="0" borderId="71" xfId="0" applyNumberFormat="1" applyFont="1" applyBorder="1" applyAlignment="1">
      <alignment horizontal="center" vertical="center" shrinkToFit="1"/>
    </xf>
    <xf numFmtId="0" fontId="7" fillId="0" borderId="28" xfId="0" applyFont="1" applyFill="1" applyBorder="1" applyAlignment="1" applyProtection="1">
      <alignment horizontal="center" vertical="center" shrinkToFit="1"/>
      <protection locked="0"/>
    </xf>
    <xf numFmtId="0" fontId="7" fillId="0" borderId="30" xfId="0" applyFont="1" applyFill="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shrinkToFit="1"/>
      <protection locked="0"/>
    </xf>
    <xf numFmtId="0" fontId="0" fillId="0" borderId="0" xfId="0" applyFont="1">
      <alignment vertical="center"/>
    </xf>
    <xf numFmtId="0" fontId="8" fillId="0" borderId="0" xfId="0" applyFont="1">
      <alignment vertical="center"/>
    </xf>
    <xf numFmtId="0" fontId="7" fillId="0" borderId="28" xfId="0" applyFont="1" applyBorder="1" applyAlignment="1">
      <alignment vertical="center" wrapText="1"/>
    </xf>
    <xf numFmtId="0" fontId="7" fillId="0" borderId="191" xfId="0" applyFont="1" applyBorder="1" applyAlignment="1">
      <alignment vertical="center"/>
    </xf>
    <xf numFmtId="0" fontId="7" fillId="0" borderId="191" xfId="0" applyFont="1" applyBorder="1" applyAlignment="1">
      <alignment vertical="center" wrapText="1"/>
    </xf>
    <xf numFmtId="0" fontId="7" fillId="0" borderId="194" xfId="0" applyFont="1" applyBorder="1" applyAlignment="1">
      <alignment vertical="center" wrapText="1"/>
    </xf>
    <xf numFmtId="0" fontId="45" fillId="0" borderId="191" xfId="0" applyFont="1" applyBorder="1" applyAlignment="1">
      <alignment horizontal="left" vertical="center" shrinkToFit="1"/>
    </xf>
    <xf numFmtId="0" fontId="44" fillId="0" borderId="191" xfId="0" applyFont="1" applyBorder="1" applyAlignment="1">
      <alignment horizontal="left" vertical="center" shrinkToFit="1"/>
    </xf>
    <xf numFmtId="0" fontId="8" fillId="0" borderId="191" xfId="0" applyFont="1" applyBorder="1" applyAlignment="1">
      <alignment horizontal="left" vertical="center" shrinkToFit="1"/>
    </xf>
    <xf numFmtId="0" fontId="7" fillId="0" borderId="191" xfId="0" applyFont="1" applyBorder="1" applyAlignment="1">
      <alignment horizontal="left" vertical="center" shrinkToFit="1"/>
    </xf>
    <xf numFmtId="0" fontId="7" fillId="0" borderId="199" xfId="0" applyFont="1" applyBorder="1">
      <alignment vertical="center"/>
    </xf>
    <xf numFmtId="0" fontId="0" fillId="0" borderId="191" xfId="0" applyBorder="1">
      <alignment vertical="center"/>
    </xf>
    <xf numFmtId="0" fontId="0" fillId="0" borderId="0" xfId="0" applyAlignment="1">
      <alignment horizontal="right" vertical="center"/>
    </xf>
    <xf numFmtId="0" fontId="0" fillId="0" borderId="0" xfId="0" applyFont="1" applyAlignment="1">
      <alignment horizontal="center" vertical="center"/>
    </xf>
    <xf numFmtId="0" fontId="44" fillId="0" borderId="199" xfId="0" applyFont="1" applyBorder="1" applyAlignment="1">
      <alignment horizontal="left" vertical="center" shrinkToFit="1"/>
    </xf>
    <xf numFmtId="0" fontId="0" fillId="18" borderId="84" xfId="0" applyFont="1" applyFill="1" applyBorder="1" applyAlignment="1"/>
    <xf numFmtId="0" fontId="0" fillId="18" borderId="84" xfId="0" applyFont="1" applyFill="1" applyBorder="1" applyAlignment="1">
      <alignment wrapText="1"/>
    </xf>
    <xf numFmtId="0" fontId="7" fillId="19" borderId="160" xfId="0" applyFont="1" applyFill="1" applyBorder="1" applyAlignment="1">
      <alignment horizontal="center" vertical="center"/>
    </xf>
    <xf numFmtId="0" fontId="7" fillId="18" borderId="81" xfId="0" applyFont="1" applyFill="1" applyBorder="1" applyAlignment="1">
      <alignment horizontal="center" vertical="center"/>
    </xf>
    <xf numFmtId="0" fontId="7" fillId="18" borderId="86" xfId="0" applyFont="1" applyFill="1" applyBorder="1" applyAlignment="1">
      <alignment vertical="center"/>
    </xf>
    <xf numFmtId="0" fontId="0" fillId="12" borderId="0" xfId="0" applyFont="1" applyFill="1" applyAlignment="1">
      <alignment vertical="center"/>
    </xf>
    <xf numFmtId="0" fontId="7" fillId="18" borderId="70" xfId="0" applyFont="1" applyFill="1" applyBorder="1" applyAlignment="1">
      <alignment vertical="center"/>
    </xf>
    <xf numFmtId="0" fontId="7" fillId="18" borderId="17" xfId="0" applyFont="1" applyFill="1" applyBorder="1" applyAlignment="1">
      <alignment vertical="center"/>
    </xf>
    <xf numFmtId="0" fontId="7" fillId="18" borderId="17" xfId="0" applyFont="1" applyFill="1" applyBorder="1" applyAlignment="1" applyProtection="1">
      <alignment vertical="center"/>
      <protection locked="0"/>
    </xf>
    <xf numFmtId="0" fontId="7" fillId="18" borderId="17" xfId="0" applyFont="1" applyFill="1" applyBorder="1" applyAlignment="1" applyProtection="1">
      <alignment horizontal="center" vertical="center"/>
      <protection locked="0"/>
    </xf>
    <xf numFmtId="0" fontId="7" fillId="18" borderId="18" xfId="0" applyFont="1" applyFill="1" applyBorder="1" applyAlignment="1">
      <alignment vertical="center"/>
    </xf>
    <xf numFmtId="0" fontId="7" fillId="18" borderId="127" xfId="0" applyFont="1" applyFill="1" applyBorder="1" applyAlignment="1">
      <alignment vertical="center"/>
    </xf>
    <xf numFmtId="0" fontId="7" fillId="18" borderId="27" xfId="0" applyFont="1" applyFill="1" applyBorder="1" applyAlignment="1">
      <alignment vertical="center"/>
    </xf>
    <xf numFmtId="0" fontId="7" fillId="18" borderId="51" xfId="0" applyFont="1" applyFill="1" applyBorder="1" applyAlignment="1">
      <alignment vertical="center"/>
    </xf>
    <xf numFmtId="0" fontId="0" fillId="18" borderId="126" xfId="0" applyFont="1" applyFill="1" applyBorder="1">
      <alignment vertical="center"/>
    </xf>
    <xf numFmtId="0" fontId="7" fillId="18" borderId="133" xfId="0" applyFont="1" applyFill="1" applyBorder="1" applyAlignment="1">
      <alignment vertical="center"/>
    </xf>
    <xf numFmtId="0" fontId="7" fillId="18" borderId="133" xfId="0" applyFont="1" applyFill="1" applyBorder="1" applyAlignment="1">
      <alignment horizontal="right" vertical="center"/>
    </xf>
    <xf numFmtId="0" fontId="7" fillId="18" borderId="134" xfId="0" applyFont="1" applyFill="1" applyBorder="1" applyAlignment="1">
      <alignment horizontal="right" vertical="center"/>
    </xf>
    <xf numFmtId="0" fontId="7" fillId="18" borderId="12" xfId="0" applyFont="1" applyFill="1" applyBorder="1" applyAlignment="1">
      <alignment vertical="center"/>
    </xf>
    <xf numFmtId="0" fontId="7" fillId="18" borderId="0" xfId="0" applyFont="1" applyFill="1" applyBorder="1" applyAlignment="1">
      <alignment vertical="center"/>
    </xf>
    <xf numFmtId="0" fontId="7" fillId="18" borderId="0" xfId="0" applyFont="1" applyFill="1" applyBorder="1" applyAlignment="1">
      <alignment horizontal="right" vertical="center"/>
    </xf>
    <xf numFmtId="0" fontId="7" fillId="18" borderId="40" xfId="0" applyFont="1" applyFill="1" applyBorder="1" applyAlignment="1">
      <alignment horizontal="right" vertical="center"/>
    </xf>
    <xf numFmtId="0" fontId="7" fillId="18" borderId="17" xfId="0" applyFont="1" applyFill="1" applyBorder="1" applyAlignment="1">
      <alignment horizontal="left" vertical="center"/>
    </xf>
    <xf numFmtId="0" fontId="0" fillId="18" borderId="18" xfId="0" applyFont="1" applyFill="1" applyBorder="1" applyAlignment="1">
      <alignment vertical="center"/>
    </xf>
    <xf numFmtId="0" fontId="7" fillId="18" borderId="70" xfId="0" applyFont="1" applyFill="1" applyBorder="1" applyAlignment="1">
      <alignment horizontal="left" vertical="center"/>
    </xf>
    <xf numFmtId="0" fontId="0" fillId="18" borderId="17" xfId="0" applyFont="1" applyFill="1" applyBorder="1" applyAlignment="1">
      <alignment horizontal="left" vertical="center"/>
    </xf>
    <xf numFmtId="0" fontId="0" fillId="18" borderId="89" xfId="0" applyFont="1" applyFill="1" applyBorder="1" applyAlignment="1">
      <alignment horizontal="left" vertical="center"/>
    </xf>
    <xf numFmtId="0" fontId="7" fillId="18" borderId="82" xfId="0" applyFont="1" applyFill="1" applyBorder="1" applyAlignment="1">
      <alignment vertical="center"/>
    </xf>
    <xf numFmtId="0" fontId="7" fillId="18" borderId="12" xfId="0" applyFont="1" applyFill="1" applyBorder="1" applyAlignment="1">
      <alignment horizontal="left" vertical="center"/>
    </xf>
    <xf numFmtId="0" fontId="7" fillId="18" borderId="80" xfId="0" applyFont="1" applyFill="1" applyBorder="1" applyAlignment="1">
      <alignment vertical="center"/>
    </xf>
    <xf numFmtId="0" fontId="7" fillId="18" borderId="135" xfId="0" applyFont="1" applyFill="1" applyBorder="1" applyAlignment="1">
      <alignment vertical="center"/>
    </xf>
    <xf numFmtId="0" fontId="7" fillId="18" borderId="135" xfId="0" applyFont="1" applyFill="1" applyBorder="1" applyAlignment="1">
      <alignment horizontal="left" vertical="center"/>
    </xf>
    <xf numFmtId="0" fontId="7" fillId="18" borderId="15" xfId="0" applyFont="1" applyFill="1" applyBorder="1" applyAlignment="1">
      <alignment vertical="center"/>
    </xf>
    <xf numFmtId="0" fontId="0" fillId="18" borderId="17" xfId="0" applyFont="1" applyFill="1" applyBorder="1" applyAlignment="1">
      <alignment vertical="center"/>
    </xf>
    <xf numFmtId="0" fontId="7" fillId="18" borderId="18" xfId="0" applyFont="1" applyFill="1" applyBorder="1" applyAlignment="1" applyProtection="1">
      <alignment vertical="center"/>
      <protection locked="0"/>
    </xf>
    <xf numFmtId="0" fontId="7" fillId="18" borderId="134" xfId="0" applyFont="1" applyFill="1" applyBorder="1" applyAlignment="1">
      <alignment vertical="center"/>
    </xf>
    <xf numFmtId="0" fontId="7" fillId="18" borderId="92" xfId="0" applyFont="1" applyFill="1" applyBorder="1" applyAlignment="1">
      <alignment vertical="center"/>
    </xf>
    <xf numFmtId="0" fontId="7" fillId="18" borderId="75" xfId="0" applyFont="1" applyFill="1" applyBorder="1" applyAlignment="1">
      <alignment vertical="center"/>
    </xf>
    <xf numFmtId="0" fontId="33" fillId="20" borderId="206" xfId="0" applyFont="1" applyFill="1" applyBorder="1" applyAlignment="1">
      <alignment horizontal="center" vertical="center"/>
    </xf>
    <xf numFmtId="0" fontId="33" fillId="20" borderId="207" xfId="0" applyFont="1" applyFill="1" applyBorder="1" applyAlignment="1">
      <alignment horizontal="center" vertical="center"/>
    </xf>
    <xf numFmtId="0" fontId="7" fillId="0" borderId="81" xfId="0" applyFont="1" applyFill="1" applyBorder="1" applyAlignment="1" applyProtection="1">
      <alignment vertical="center" shrinkToFit="1"/>
      <protection locked="0"/>
    </xf>
    <xf numFmtId="0" fontId="0" fillId="0" borderId="77" xfId="0" applyFont="1" applyFill="1" applyBorder="1" applyAlignment="1" applyProtection="1">
      <alignment vertical="center" shrinkToFit="1"/>
      <protection locked="0"/>
    </xf>
    <xf numFmtId="0" fontId="7" fillId="0" borderId="71" xfId="0" applyFont="1" applyFill="1" applyBorder="1" applyAlignment="1" applyProtection="1">
      <alignment vertical="center" shrinkToFit="1"/>
      <protection locked="0"/>
    </xf>
    <xf numFmtId="0" fontId="0" fillId="0" borderId="81" xfId="0" applyFont="1" applyFill="1" applyBorder="1" applyAlignment="1" applyProtection="1">
      <alignment vertical="center" shrinkToFit="1"/>
      <protection locked="0"/>
    </xf>
    <xf numFmtId="0" fontId="0" fillId="0" borderId="90" xfId="0" applyFont="1" applyFill="1" applyBorder="1" applyAlignment="1" applyProtection="1">
      <alignment vertical="center" shrinkToFit="1"/>
      <protection locked="0"/>
    </xf>
    <xf numFmtId="0" fontId="0" fillId="0" borderId="210" xfId="0" applyFont="1" applyFill="1" applyBorder="1" applyAlignment="1">
      <alignment vertical="center"/>
    </xf>
    <xf numFmtId="0" fontId="7" fillId="0" borderId="90" xfId="0" applyFont="1" applyFill="1" applyBorder="1" applyAlignment="1" applyProtection="1">
      <alignment vertical="center" shrinkToFit="1"/>
      <protection locked="0"/>
    </xf>
    <xf numFmtId="0" fontId="7" fillId="0" borderId="210" xfId="0" applyFont="1" applyFill="1" applyBorder="1" applyAlignment="1">
      <alignment vertical="center"/>
    </xf>
    <xf numFmtId="0" fontId="0" fillId="0" borderId="71" xfId="0" applyFont="1" applyFill="1" applyBorder="1" applyAlignment="1" applyProtection="1">
      <alignment vertical="center" shrinkToFit="1"/>
      <protection locked="0"/>
    </xf>
    <xf numFmtId="0" fontId="0" fillId="0" borderId="214" xfId="0" applyFont="1" applyFill="1" applyBorder="1" applyAlignment="1">
      <alignment vertical="center"/>
    </xf>
    <xf numFmtId="0" fontId="0" fillId="0" borderId="219" xfId="0" applyFont="1" applyFill="1" applyBorder="1" applyAlignment="1">
      <alignment vertical="center"/>
    </xf>
    <xf numFmtId="0" fontId="0" fillId="12" borderId="0" xfId="0" applyFont="1" applyFill="1" applyBorder="1">
      <alignment vertical="center"/>
    </xf>
    <xf numFmtId="0" fontId="55" fillId="18" borderId="0" xfId="0" applyFont="1" applyFill="1" applyBorder="1">
      <alignment vertical="center"/>
    </xf>
    <xf numFmtId="0" fontId="0" fillId="18" borderId="0" xfId="0" applyFill="1" applyBorder="1">
      <alignment vertical="center"/>
    </xf>
    <xf numFmtId="0" fontId="55" fillId="18" borderId="12" xfId="0" applyFont="1" applyFill="1" applyBorder="1">
      <alignment vertical="center"/>
    </xf>
    <xf numFmtId="0" fontId="0" fillId="18" borderId="12" xfId="0" applyFill="1" applyBorder="1">
      <alignment vertical="center"/>
    </xf>
    <xf numFmtId="0" fontId="57" fillId="18" borderId="0" xfId="0" applyFont="1" applyFill="1" applyBorder="1">
      <alignment vertical="center"/>
    </xf>
    <xf numFmtId="0" fontId="55" fillId="18" borderId="15" xfId="0" applyFont="1" applyFill="1" applyBorder="1">
      <alignment vertical="center"/>
    </xf>
    <xf numFmtId="0" fontId="57" fillId="18" borderId="0" xfId="0" applyFont="1" applyFill="1" applyBorder="1" applyAlignment="1">
      <alignment horizontal="center" vertical="center"/>
    </xf>
    <xf numFmtId="0" fontId="0" fillId="18" borderId="15" xfId="0" applyFill="1" applyBorder="1">
      <alignment vertical="center"/>
    </xf>
    <xf numFmtId="0" fontId="0" fillId="18" borderId="28" xfId="0" applyFill="1" applyBorder="1">
      <alignment vertical="center"/>
    </xf>
    <xf numFmtId="0" fontId="0" fillId="18" borderId="30" xfId="0" applyFill="1" applyBorder="1">
      <alignment vertical="center"/>
    </xf>
    <xf numFmtId="0" fontId="0" fillId="18" borderId="88" xfId="0" applyFill="1" applyBorder="1">
      <alignment vertical="center"/>
    </xf>
    <xf numFmtId="0" fontId="0" fillId="18" borderId="82" xfId="0" applyFill="1" applyBorder="1">
      <alignment vertical="center"/>
    </xf>
    <xf numFmtId="0" fontId="0" fillId="18" borderId="29" xfId="0" applyFill="1" applyBorder="1">
      <alignment vertical="center"/>
    </xf>
    <xf numFmtId="0" fontId="0" fillId="18" borderId="87" xfId="0" applyFill="1" applyBorder="1">
      <alignment vertical="center"/>
    </xf>
    <xf numFmtId="0" fontId="0" fillId="18" borderId="0" xfId="0" applyNumberFormat="1" applyFill="1" applyBorder="1" applyAlignment="1">
      <alignment vertical="center"/>
    </xf>
    <xf numFmtId="0" fontId="0" fillId="18" borderId="4" xfId="0" applyFill="1" applyBorder="1">
      <alignment vertical="center"/>
    </xf>
    <xf numFmtId="56" fontId="0" fillId="18" borderId="0" xfId="0" applyNumberFormat="1" applyFill="1" applyBorder="1">
      <alignment vertical="center"/>
    </xf>
    <xf numFmtId="0" fontId="0" fillId="18" borderId="0" xfId="0" applyNumberFormat="1" applyFill="1" applyBorder="1">
      <alignment vertical="center"/>
    </xf>
    <xf numFmtId="179" fontId="7" fillId="18" borderId="17" xfId="0" applyNumberFormat="1" applyFont="1" applyFill="1" applyBorder="1" applyAlignment="1" applyProtection="1">
      <alignment vertical="center" shrinkToFit="1"/>
      <protection locked="0"/>
    </xf>
    <xf numFmtId="179" fontId="7" fillId="18" borderId="89" xfId="0" applyNumberFormat="1" applyFont="1" applyFill="1" applyBorder="1" applyAlignment="1" applyProtection="1">
      <alignment vertical="center" shrinkToFit="1"/>
      <protection locked="0"/>
    </xf>
    <xf numFmtId="0" fontId="7" fillId="18" borderId="17" xfId="0" applyNumberFormat="1" applyFont="1" applyFill="1" applyBorder="1" applyAlignment="1" applyProtection="1">
      <alignment vertical="center" shrinkToFit="1"/>
      <protection locked="0"/>
    </xf>
    <xf numFmtId="0" fontId="7" fillId="18" borderId="70" xfId="0" applyFont="1" applyFill="1" applyBorder="1" applyAlignment="1">
      <alignment vertical="center"/>
    </xf>
    <xf numFmtId="0" fontId="7" fillId="18" borderId="17" xfId="0" applyFont="1" applyFill="1" applyBorder="1" applyAlignment="1">
      <alignment vertical="center"/>
    </xf>
    <xf numFmtId="0" fontId="0" fillId="18" borderId="17" xfId="0" applyFill="1" applyBorder="1" applyAlignment="1">
      <alignment vertical="center"/>
    </xf>
    <xf numFmtId="0" fontId="0" fillId="18" borderId="0" xfId="0" applyFont="1" applyFill="1">
      <alignment vertical="center"/>
    </xf>
    <xf numFmtId="0" fontId="7" fillId="18" borderId="97" xfId="0" applyFont="1" applyFill="1" applyBorder="1" applyAlignment="1" applyProtection="1">
      <alignment vertical="center" shrinkToFit="1"/>
    </xf>
    <xf numFmtId="0" fontId="7" fillId="18" borderId="17" xfId="0" applyFont="1" applyFill="1" applyBorder="1" applyAlignment="1" applyProtection="1">
      <alignment vertical="center"/>
    </xf>
    <xf numFmtId="0" fontId="7" fillId="18" borderId="27" xfId="0" applyFont="1" applyFill="1" applyBorder="1" applyAlignment="1" applyProtection="1">
      <alignment vertical="center"/>
    </xf>
    <xf numFmtId="0" fontId="7" fillId="18" borderId="17" xfId="0" applyFont="1" applyFill="1" applyBorder="1" applyAlignment="1" applyProtection="1">
      <alignment horizontal="center" vertical="center"/>
    </xf>
    <xf numFmtId="0" fontId="7" fillId="18" borderId="35" xfId="0" applyFont="1" applyFill="1" applyBorder="1" applyAlignment="1" applyProtection="1">
      <alignment horizontal="left" vertical="center"/>
    </xf>
    <xf numFmtId="0" fontId="7" fillId="18" borderId="12" xfId="0" applyFont="1" applyFill="1" applyBorder="1" applyAlignment="1" applyProtection="1">
      <alignment horizontal="left" vertical="center"/>
    </xf>
    <xf numFmtId="0" fontId="7" fillId="18" borderId="12" xfId="0" applyFont="1" applyFill="1" applyBorder="1" applyAlignment="1" applyProtection="1">
      <alignment vertical="center"/>
    </xf>
    <xf numFmtId="0" fontId="7" fillId="18" borderId="135" xfId="0" applyFont="1" applyFill="1" applyBorder="1" applyAlignment="1" applyProtection="1">
      <alignment vertical="center"/>
    </xf>
    <xf numFmtId="0" fontId="7" fillId="18" borderId="135" xfId="0" applyFont="1" applyFill="1" applyBorder="1" applyAlignment="1" applyProtection="1">
      <alignment vertical="center" shrinkToFit="1"/>
    </xf>
    <xf numFmtId="0" fontId="7" fillId="18" borderId="136" xfId="0" applyFont="1" applyFill="1" applyBorder="1" applyAlignment="1" applyProtection="1">
      <alignment vertical="center" shrinkToFit="1"/>
    </xf>
    <xf numFmtId="0" fontId="7" fillId="18" borderId="15" xfId="0" applyFont="1" applyFill="1" applyBorder="1" applyAlignment="1" applyProtection="1">
      <alignment vertical="center"/>
    </xf>
    <xf numFmtId="0" fontId="7" fillId="18" borderId="12" xfId="0" applyFont="1" applyFill="1" applyBorder="1" applyAlignment="1" applyProtection="1">
      <alignment vertical="center" shrinkToFit="1"/>
    </xf>
    <xf numFmtId="0" fontId="7" fillId="18" borderId="86" xfId="0" applyFont="1" applyFill="1" applyBorder="1" applyAlignment="1" applyProtection="1">
      <alignment vertical="center"/>
    </xf>
    <xf numFmtId="0" fontId="7" fillId="18" borderId="70" xfId="0" applyFont="1" applyFill="1" applyBorder="1" applyAlignment="1" applyProtection="1">
      <alignment vertical="center"/>
    </xf>
    <xf numFmtId="0" fontId="7" fillId="18" borderId="17" xfId="0" applyFont="1" applyFill="1" applyBorder="1" applyAlignment="1" applyProtection="1">
      <alignment horizontal="left" vertical="center"/>
    </xf>
    <xf numFmtId="0" fontId="7" fillId="18" borderId="18" xfId="0" applyFont="1" applyFill="1" applyBorder="1" applyAlignment="1" applyProtection="1">
      <alignment vertical="center"/>
    </xf>
    <xf numFmtId="0" fontId="7" fillId="18" borderId="133" xfId="0" applyFont="1" applyFill="1" applyBorder="1" applyAlignment="1" applyProtection="1">
      <alignment vertical="center"/>
    </xf>
    <xf numFmtId="0" fontId="7" fillId="18" borderId="92" xfId="0" applyFont="1" applyFill="1" applyBorder="1" applyAlignment="1" applyProtection="1">
      <alignment vertical="center"/>
    </xf>
    <xf numFmtId="0" fontId="0" fillId="0" borderId="0" xfId="0"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15" xfId="0" applyFont="1" applyBorder="1" applyAlignment="1" applyProtection="1">
      <alignment horizontal="left" vertical="top"/>
      <protection locked="0"/>
    </xf>
    <xf numFmtId="0" fontId="0" fillId="0" borderId="33" xfId="0" applyFont="1" applyBorder="1" applyAlignment="1" applyProtection="1">
      <alignment horizontal="left" vertical="top"/>
      <protection locked="0"/>
    </xf>
    <xf numFmtId="0" fontId="0" fillId="0" borderId="15" xfId="0" applyFont="1" applyFill="1" applyBorder="1" applyAlignment="1" applyProtection="1">
      <alignment vertical="center"/>
      <protection locked="0"/>
    </xf>
    <xf numFmtId="0" fontId="0" fillId="0" borderId="33"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81" xfId="0" applyFont="1" applyBorder="1" applyAlignment="1">
      <alignment vertical="center"/>
    </xf>
    <xf numFmtId="0" fontId="55" fillId="18" borderId="15" xfId="0" applyFont="1" applyFill="1" applyBorder="1" applyAlignment="1">
      <alignment horizontal="center" vertical="center"/>
    </xf>
    <xf numFmtId="0" fontId="55" fillId="18" borderId="12" xfId="0" applyFont="1" applyFill="1" applyBorder="1" applyAlignment="1">
      <alignment horizontal="center" vertical="center"/>
    </xf>
    <xf numFmtId="0" fontId="55" fillId="18" borderId="0" xfId="0" applyFont="1" applyFill="1" applyBorder="1" applyAlignment="1">
      <alignment horizontal="center" vertical="center" shrinkToFit="1"/>
    </xf>
    <xf numFmtId="0" fontId="55" fillId="18" borderId="12" xfId="0" applyFont="1" applyFill="1" applyBorder="1" applyAlignment="1">
      <alignment horizontal="center" vertical="center" shrinkToFit="1"/>
    </xf>
    <xf numFmtId="0" fontId="55" fillId="18" borderId="0" xfId="0" applyFont="1" applyFill="1" applyBorder="1" applyAlignment="1">
      <alignment horizontal="center" vertical="center"/>
    </xf>
    <xf numFmtId="0" fontId="16" fillId="0" borderId="0" xfId="0" applyFont="1" applyBorder="1" applyAlignment="1">
      <alignment vertical="center"/>
    </xf>
    <xf numFmtId="0" fontId="6" fillId="0" borderId="0" xfId="0" applyFont="1" applyFill="1" applyBorder="1" applyAlignment="1">
      <alignment horizontal="center" vertical="center" textRotation="255"/>
    </xf>
    <xf numFmtId="0" fontId="8" fillId="0" borderId="71" xfId="0" applyFont="1" applyFill="1" applyBorder="1" applyAlignment="1">
      <alignment horizontal="center" vertical="center" wrapText="1"/>
    </xf>
    <xf numFmtId="0" fontId="6" fillId="0" borderId="71" xfId="0" applyFont="1" applyFill="1" applyBorder="1" applyAlignment="1">
      <alignment horizontal="left" vertical="top" shrinkToFit="1"/>
    </xf>
    <xf numFmtId="0" fontId="33" fillId="0" borderId="81" xfId="0" applyFont="1" applyFill="1" applyBorder="1" applyAlignment="1">
      <alignment vertical="top" wrapText="1"/>
    </xf>
    <xf numFmtId="0" fontId="50" fillId="0" borderId="81" xfId="0" applyFont="1" applyBorder="1" applyAlignment="1">
      <alignment vertical="top" wrapText="1"/>
    </xf>
    <xf numFmtId="0" fontId="8" fillId="0" borderId="81" xfId="0" applyFont="1" applyFill="1" applyBorder="1" applyAlignment="1">
      <alignment vertical="top" wrapText="1"/>
    </xf>
    <xf numFmtId="0" fontId="33" fillId="0" borderId="81" xfId="0" applyFont="1" applyBorder="1" applyAlignment="1">
      <alignment vertical="top"/>
    </xf>
    <xf numFmtId="0" fontId="8" fillId="0" borderId="81" xfId="0" applyFont="1" applyBorder="1" applyAlignment="1">
      <alignment vertical="top" wrapText="1"/>
    </xf>
    <xf numFmtId="0" fontId="6" fillId="0" borderId="71" xfId="0" applyFont="1" applyFill="1" applyBorder="1" applyAlignment="1">
      <alignment horizontal="left" vertical="center"/>
    </xf>
    <xf numFmtId="0" fontId="33" fillId="0" borderId="71" xfId="0" applyFont="1" applyFill="1" applyBorder="1" applyAlignment="1">
      <alignment vertical="top" wrapText="1"/>
    </xf>
    <xf numFmtId="0" fontId="50" fillId="0" borderId="71" xfId="0" applyFont="1" applyBorder="1" applyAlignment="1">
      <alignment vertical="top" wrapText="1"/>
    </xf>
    <xf numFmtId="0" fontId="33" fillId="0" borderId="71" xfId="0" applyFont="1" applyBorder="1" applyAlignment="1">
      <alignment vertical="top"/>
    </xf>
    <xf numFmtId="0" fontId="7" fillId="0" borderId="196" xfId="0" applyFont="1" applyBorder="1" applyAlignment="1">
      <alignment vertical="center" wrapText="1"/>
    </xf>
    <xf numFmtId="0" fontId="49" fillId="0" borderId="191" xfId="0" applyFont="1" applyBorder="1" applyAlignment="1">
      <alignment horizontal="left" vertical="center" shrinkToFit="1"/>
    </xf>
    <xf numFmtId="0" fontId="7" fillId="0" borderId="193" xfId="0" applyFont="1" applyBorder="1" applyAlignment="1">
      <alignment horizontal="right" vertical="center" shrinkToFit="1"/>
    </xf>
    <xf numFmtId="0" fontId="8" fillId="0" borderId="191" xfId="0" applyFont="1" applyBorder="1" applyAlignment="1">
      <alignment horizontal="left" vertical="center" wrapText="1" shrinkToFit="1"/>
    </xf>
    <xf numFmtId="0" fontId="7" fillId="0" borderId="191" xfId="0" applyFont="1" applyFill="1" applyBorder="1" applyAlignment="1">
      <alignment horizontal="left" vertical="center" shrinkToFit="1"/>
    </xf>
    <xf numFmtId="0" fontId="7" fillId="0" borderId="191" xfId="0" applyFont="1" applyBorder="1" applyAlignment="1">
      <alignment horizontal="left" vertical="center" wrapText="1"/>
    </xf>
    <xf numFmtId="0" fontId="7" fillId="0" borderId="196" xfId="0" applyFont="1" applyBorder="1" applyAlignment="1">
      <alignment horizontal="left" vertical="center" wrapText="1"/>
    </xf>
    <xf numFmtId="0" fontId="0" fillId="0" borderId="191" xfId="0" applyFont="1" applyBorder="1">
      <alignment vertical="center"/>
    </xf>
    <xf numFmtId="0" fontId="33" fillId="0" borderId="193" xfId="0" applyFont="1" applyFill="1" applyBorder="1" applyAlignment="1">
      <alignment vertical="center" shrinkToFit="1"/>
    </xf>
    <xf numFmtId="0" fontId="33" fillId="0" borderId="193" xfId="0" applyFont="1" applyFill="1" applyBorder="1" applyAlignment="1">
      <alignment horizontal="left" vertical="center" shrinkToFit="1"/>
    </xf>
    <xf numFmtId="0" fontId="7" fillId="0" borderId="191" xfId="0" applyFont="1" applyBorder="1">
      <alignment vertical="center"/>
    </xf>
    <xf numFmtId="0" fontId="0" fillId="0" borderId="194" xfId="0" applyFont="1" applyBorder="1">
      <alignment vertical="center"/>
    </xf>
    <xf numFmtId="0" fontId="33" fillId="0" borderId="203" xfId="0" applyFont="1" applyFill="1" applyBorder="1" applyAlignment="1">
      <alignment vertical="center" shrinkToFit="1"/>
    </xf>
    <xf numFmtId="0" fontId="33" fillId="0" borderId="203" xfId="0" applyFont="1" applyFill="1" applyBorder="1" applyAlignment="1">
      <alignment horizontal="left" vertical="center" shrinkToFit="1"/>
    </xf>
    <xf numFmtId="0" fontId="33" fillId="0" borderId="71" xfId="0" applyFont="1" applyFill="1" applyBorder="1" applyAlignment="1">
      <alignment vertical="center" shrinkToFit="1"/>
    </xf>
    <xf numFmtId="0" fontId="33" fillId="0" borderId="71" xfId="0" applyFont="1" applyFill="1" applyBorder="1" applyAlignment="1">
      <alignment horizontal="left" vertical="center" shrinkToFit="1"/>
    </xf>
    <xf numFmtId="0" fontId="26" fillId="0" borderId="81" xfId="0" applyFont="1" applyBorder="1" applyAlignment="1">
      <alignment vertical="center"/>
    </xf>
    <xf numFmtId="0" fontId="7" fillId="0" borderId="81" xfId="0" applyFont="1" applyBorder="1" applyAlignment="1">
      <alignment vertical="center"/>
    </xf>
    <xf numFmtId="0" fontId="0" fillId="0" borderId="81" xfId="0" applyFont="1" applyBorder="1" applyAlignment="1">
      <alignment horizontal="center" vertical="center"/>
    </xf>
    <xf numFmtId="0" fontId="7" fillId="0" borderId="81" xfId="0" applyFont="1" applyBorder="1" applyAlignment="1">
      <alignment vertical="top" wrapText="1"/>
    </xf>
    <xf numFmtId="0" fontId="33" fillId="0" borderId="71" xfId="0" applyFont="1" applyBorder="1" applyAlignment="1">
      <alignment vertical="center" textRotation="255"/>
    </xf>
    <xf numFmtId="0" fontId="33" fillId="0" borderId="89" xfId="0" applyFont="1" applyBorder="1" applyAlignment="1">
      <alignment vertical="top" wrapText="1"/>
    </xf>
    <xf numFmtId="0" fontId="33" fillId="0" borderId="90" xfId="0" applyFont="1" applyBorder="1" applyAlignment="1">
      <alignment vertical="center" textRotation="255"/>
    </xf>
    <xf numFmtId="0" fontId="33" fillId="15" borderId="78" xfId="0" applyFont="1" applyFill="1" applyBorder="1" applyAlignment="1">
      <alignment vertical="center"/>
    </xf>
    <xf numFmtId="0" fontId="33" fillId="0" borderId="71" xfId="0" applyFont="1" applyBorder="1" applyAlignment="1">
      <alignment vertical="top" wrapText="1"/>
    </xf>
    <xf numFmtId="0" fontId="33" fillId="15" borderId="71" xfId="0" applyFont="1" applyFill="1" applyBorder="1">
      <alignment vertical="center"/>
    </xf>
    <xf numFmtId="0" fontId="33" fillId="0" borderId="71" xfId="0" applyFont="1" applyBorder="1" applyAlignment="1">
      <alignment vertical="center" wrapText="1"/>
    </xf>
    <xf numFmtId="0" fontId="33" fillId="15" borderId="90" xfId="0" applyFont="1" applyFill="1" applyBorder="1" applyAlignment="1">
      <alignment horizontal="left" vertical="center" wrapText="1"/>
    </xf>
    <xf numFmtId="0" fontId="33" fillId="15" borderId="71" xfId="0" applyFont="1" applyFill="1" applyBorder="1" applyAlignment="1">
      <alignment horizontal="left" vertical="center" wrapText="1"/>
    </xf>
    <xf numFmtId="0" fontId="33" fillId="22" borderId="71" xfId="0" applyFont="1" applyFill="1" applyBorder="1">
      <alignment vertical="center"/>
    </xf>
    <xf numFmtId="0" fontId="33" fillId="0" borderId="89" xfId="0" applyFont="1" applyBorder="1" applyAlignment="1">
      <alignment vertical="center" wrapText="1"/>
    </xf>
    <xf numFmtId="0" fontId="0" fillId="18" borderId="0" xfId="0" applyFill="1">
      <alignment vertical="center"/>
    </xf>
    <xf numFmtId="0" fontId="3" fillId="14" borderId="17" xfId="0" applyFont="1" applyFill="1" applyBorder="1" applyAlignment="1">
      <alignment vertical="center"/>
    </xf>
    <xf numFmtId="0" fontId="3" fillId="14" borderId="89" xfId="0" applyFont="1" applyFill="1" applyBorder="1" applyAlignment="1">
      <alignment vertical="center"/>
    </xf>
    <xf numFmtId="0" fontId="6" fillId="14" borderId="17" xfId="0" applyFont="1" applyFill="1" applyBorder="1" applyAlignment="1" applyProtection="1">
      <alignment vertical="center"/>
      <protection locked="0"/>
    </xf>
    <xf numFmtId="0" fontId="6" fillId="14" borderId="89" xfId="0" applyFont="1" applyFill="1" applyBorder="1" applyAlignment="1" applyProtection="1">
      <alignment vertical="center"/>
      <protection locked="0"/>
    </xf>
    <xf numFmtId="0" fontId="7" fillId="18" borderId="70" xfId="0" applyFont="1" applyFill="1" applyBorder="1" applyAlignment="1">
      <alignment vertical="center"/>
    </xf>
    <xf numFmtId="0" fontId="7" fillId="18" borderId="17" xfId="0" applyFont="1" applyFill="1" applyBorder="1" applyAlignment="1">
      <alignment vertical="center"/>
    </xf>
    <xf numFmtId="0" fontId="7" fillId="18" borderId="17" xfId="0" applyFont="1" applyFill="1" applyBorder="1" applyAlignment="1" applyProtection="1">
      <alignment vertical="center" shrinkToFit="1"/>
      <protection locked="0"/>
    </xf>
    <xf numFmtId="0" fontId="0" fillId="23" borderId="1" xfId="0" applyFont="1" applyFill="1" applyBorder="1" applyAlignment="1">
      <alignment horizontal="center" vertical="center"/>
    </xf>
    <xf numFmtId="0" fontId="0" fillId="23" borderId="204" xfId="0" applyFont="1" applyFill="1" applyBorder="1" applyAlignment="1">
      <alignment horizontal="center" vertical="center"/>
    </xf>
    <xf numFmtId="0" fontId="0" fillId="23" borderId="204" xfId="0" applyFont="1" applyFill="1" applyBorder="1" applyAlignment="1">
      <alignment vertical="center"/>
    </xf>
    <xf numFmtId="0" fontId="0" fillId="23" borderId="204" xfId="0" applyFont="1" applyFill="1" applyBorder="1" applyAlignment="1" applyProtection="1">
      <alignment horizontal="center" vertical="center" shrinkToFit="1"/>
      <protection locked="0"/>
    </xf>
    <xf numFmtId="0" fontId="7" fillId="23" borderId="17" xfId="0" applyFont="1" applyFill="1" applyBorder="1" applyAlignment="1">
      <alignment horizontal="right" vertical="center"/>
    </xf>
    <xf numFmtId="0" fontId="7" fillId="23" borderId="17" xfId="0" applyFont="1" applyFill="1" applyBorder="1" applyAlignment="1">
      <alignment vertical="center"/>
    </xf>
    <xf numFmtId="0" fontId="7" fillId="24" borderId="71" xfId="0" applyFont="1" applyFill="1" applyBorder="1" applyAlignment="1">
      <alignment horizontal="center" vertical="center"/>
    </xf>
    <xf numFmtId="0" fontId="3" fillId="23" borderId="70" xfId="0" applyFont="1" applyFill="1" applyBorder="1" applyAlignment="1">
      <alignment vertical="center"/>
    </xf>
    <xf numFmtId="0" fontId="3" fillId="23" borderId="17" xfId="0" applyFont="1" applyFill="1" applyBorder="1" applyAlignment="1">
      <alignment vertical="center"/>
    </xf>
    <xf numFmtId="0" fontId="3" fillId="23" borderId="70" xfId="0" applyFont="1" applyFill="1" applyBorder="1" applyAlignment="1" applyProtection="1">
      <alignment vertical="center"/>
    </xf>
    <xf numFmtId="0" fontId="6" fillId="23" borderId="17" xfId="0" applyFont="1" applyFill="1" applyBorder="1" applyAlignment="1" applyProtection="1">
      <alignment vertical="center"/>
    </xf>
    <xf numFmtId="0" fontId="7" fillId="25" borderId="81" xfId="0" applyFont="1" applyFill="1" applyBorder="1" applyAlignment="1">
      <alignment horizontal="center" vertical="center"/>
    </xf>
    <xf numFmtId="0" fontId="7" fillId="25" borderId="82"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88" xfId="0" applyFont="1" applyFill="1" applyBorder="1" applyAlignment="1">
      <alignment horizontal="center" vertical="center"/>
    </xf>
    <xf numFmtId="0" fontId="7" fillId="25" borderId="71" xfId="0" applyFont="1" applyFill="1" applyBorder="1" applyAlignment="1">
      <alignment horizontal="center" vertical="center"/>
    </xf>
    <xf numFmtId="0" fontId="7" fillId="25" borderId="71" xfId="0" applyFont="1" applyFill="1" applyBorder="1" applyAlignment="1">
      <alignment horizontal="left" vertical="center"/>
    </xf>
    <xf numFmtId="0" fontId="7" fillId="25" borderId="71" xfId="0" applyFont="1" applyFill="1" applyBorder="1" applyAlignment="1">
      <alignment horizontal="center" vertical="center" shrinkToFit="1"/>
    </xf>
    <xf numFmtId="0" fontId="0" fillId="23" borderId="204" xfId="0" applyFill="1" applyBorder="1" applyAlignment="1" applyProtection="1">
      <alignment horizontal="right" vertical="center"/>
    </xf>
    <xf numFmtId="0" fontId="0" fillId="23" borderId="63" xfId="0" applyFill="1" applyBorder="1" applyAlignment="1" applyProtection="1">
      <alignment horizontal="left" vertical="center"/>
    </xf>
    <xf numFmtId="0" fontId="7" fillId="18" borderId="70" xfId="0" applyFont="1" applyFill="1" applyBorder="1" applyAlignment="1" applyProtection="1">
      <alignment horizontal="center" vertical="center" shrinkToFit="1"/>
      <protection locked="0"/>
    </xf>
    <xf numFmtId="0" fontId="7" fillId="18" borderId="70" xfId="0" applyFont="1" applyFill="1" applyBorder="1" applyAlignment="1" applyProtection="1">
      <alignment horizontal="center" vertical="center" shrinkToFit="1"/>
    </xf>
    <xf numFmtId="0" fontId="7" fillId="18" borderId="51" xfId="0" applyFont="1" applyFill="1" applyBorder="1" applyAlignment="1">
      <alignment horizontal="right" vertical="center"/>
    </xf>
    <xf numFmtId="0" fontId="7" fillId="0" borderId="194" xfId="0" applyFont="1" applyBorder="1" applyAlignment="1">
      <alignment vertical="center" shrinkToFit="1"/>
    </xf>
    <xf numFmtId="0" fontId="7" fillId="0" borderId="190" xfId="0" applyFont="1" applyBorder="1" applyAlignment="1">
      <alignment horizontal="right" vertical="center" shrinkToFit="1"/>
    </xf>
    <xf numFmtId="0" fontId="26" fillId="0" borderId="193" xfId="0" applyFont="1" applyBorder="1" applyAlignment="1">
      <alignment horizontal="center" vertical="center" shrinkToFit="1"/>
    </xf>
    <xf numFmtId="0" fontId="7" fillId="0" borderId="195" xfId="0" applyFont="1" applyBorder="1" applyAlignment="1">
      <alignment horizontal="left" vertical="center" shrinkToFit="1"/>
    </xf>
    <xf numFmtId="0" fontId="7" fillId="0" borderId="193" xfId="0" applyFont="1" applyBorder="1" applyAlignment="1">
      <alignment horizontal="left" vertical="center" shrinkToFit="1"/>
    </xf>
    <xf numFmtId="0" fontId="26" fillId="0" borderId="196" xfId="0" applyFont="1" applyBorder="1" applyAlignment="1">
      <alignment horizontal="right" vertical="center" shrinkToFit="1"/>
    </xf>
    <xf numFmtId="0" fontId="7" fillId="0" borderId="196" xfId="0" applyFont="1" applyBorder="1" applyAlignment="1">
      <alignment horizontal="right" vertical="center" shrinkToFit="1"/>
    </xf>
    <xf numFmtId="0" fontId="45" fillId="0" borderId="201" xfId="0" applyFont="1" applyBorder="1" applyAlignment="1">
      <alignment horizontal="right" vertical="center" shrinkToFit="1"/>
    </xf>
    <xf numFmtId="0" fontId="45" fillId="0" borderId="193" xfId="0" applyFont="1" applyBorder="1" applyAlignment="1">
      <alignment horizontal="right" vertical="center" shrinkToFit="1"/>
    </xf>
    <xf numFmtId="181" fontId="7" fillId="0" borderId="193" xfId="0" applyNumberFormat="1" applyFont="1" applyBorder="1" applyAlignment="1">
      <alignment horizontal="right" vertical="center" shrinkToFit="1"/>
    </xf>
    <xf numFmtId="0" fontId="0" fillId="0" borderId="193" xfId="0" applyFont="1" applyBorder="1" applyAlignment="1">
      <alignment vertical="center" shrinkToFit="1"/>
    </xf>
    <xf numFmtId="0" fontId="0" fillId="0" borderId="193" xfId="0" applyFont="1" applyBorder="1" applyAlignment="1">
      <alignment horizontal="center" vertical="center" shrinkToFit="1"/>
    </xf>
    <xf numFmtId="0" fontId="0" fillId="0" borderId="196" xfId="0" applyFont="1" applyBorder="1" applyAlignment="1">
      <alignment vertical="center" shrinkToFit="1"/>
    </xf>
    <xf numFmtId="0" fontId="0" fillId="0" borderId="196" xfId="0" applyFont="1" applyBorder="1" applyAlignment="1">
      <alignment horizontal="center" vertical="center" shrinkToFit="1"/>
    </xf>
    <xf numFmtId="0" fontId="7" fillId="0" borderId="201" xfId="0" applyFont="1" applyBorder="1" applyAlignment="1">
      <alignment vertical="center" shrinkToFit="1"/>
    </xf>
    <xf numFmtId="0" fontId="7" fillId="0" borderId="193" xfId="0" applyFont="1" applyBorder="1" applyAlignment="1">
      <alignment vertical="center" shrinkToFit="1"/>
    </xf>
    <xf numFmtId="0" fontId="7" fillId="0" borderId="193" xfId="0" applyFont="1" applyBorder="1" applyAlignment="1">
      <alignment horizontal="center" vertical="center" shrinkToFit="1"/>
    </xf>
    <xf numFmtId="177" fontId="1" fillId="0" borderId="96" xfId="0" applyNumberFormat="1" applyFont="1" applyBorder="1" applyAlignment="1" applyProtection="1">
      <alignment horizontal="center" vertical="center" shrinkToFit="1"/>
      <protection locked="0"/>
    </xf>
    <xf numFmtId="0" fontId="1" fillId="0" borderId="96" xfId="0" applyFont="1" applyBorder="1" applyAlignment="1">
      <alignment horizontal="center" vertical="center"/>
    </xf>
    <xf numFmtId="0" fontId="1" fillId="0" borderId="98" xfId="0" applyFont="1" applyBorder="1" applyAlignment="1">
      <alignment horizontal="center" vertical="center"/>
    </xf>
    <xf numFmtId="0" fontId="1" fillId="0" borderId="99" xfId="0" applyFont="1" applyBorder="1" applyAlignment="1">
      <alignment horizontal="center" vertical="center"/>
    </xf>
    <xf numFmtId="177" fontId="1" fillId="0" borderId="12" xfId="0" applyNumberFormat="1" applyFont="1" applyBorder="1" applyAlignment="1" applyProtection="1">
      <alignment horizontal="right" vertical="center" shrinkToFit="1"/>
      <protection locked="0"/>
    </xf>
    <xf numFmtId="0" fontId="1" fillId="0" borderId="48"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6" fontId="1" fillId="0" borderId="48" xfId="21" applyFont="1" applyBorder="1" applyAlignment="1">
      <alignment horizontal="center" vertical="center"/>
    </xf>
    <xf numFmtId="6" fontId="1" fillId="0" borderId="67" xfId="21" applyFont="1" applyBorder="1" applyAlignment="1">
      <alignment horizontal="center" vertical="center"/>
    </xf>
    <xf numFmtId="6" fontId="1" fillId="0" borderId="64" xfId="21" applyFont="1" applyBorder="1" applyAlignment="1">
      <alignment horizontal="center" vertical="center"/>
    </xf>
    <xf numFmtId="6" fontId="1" fillId="0" borderId="65" xfId="21" applyFont="1" applyBorder="1" applyAlignment="1">
      <alignment horizontal="center" vertical="center"/>
    </xf>
    <xf numFmtId="0" fontId="1" fillId="0" borderId="67"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68"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pplyProtection="1">
      <alignment horizontal="left" vertical="center" shrinkToFit="1"/>
      <protection locked="0"/>
    </xf>
    <xf numFmtId="0" fontId="1" fillId="0" borderId="65" xfId="0" applyFont="1" applyBorder="1" applyAlignment="1" applyProtection="1">
      <alignment horizontal="left" vertical="center" shrinkToFit="1"/>
      <protection locked="0"/>
    </xf>
    <xf numFmtId="0" fontId="1" fillId="16" borderId="96" xfId="0" applyFont="1" applyFill="1" applyBorder="1" applyAlignment="1">
      <alignment horizontal="center" vertical="center"/>
    </xf>
    <xf numFmtId="0" fontId="1" fillId="0" borderId="65" xfId="0" applyFont="1" applyBorder="1" applyAlignment="1">
      <alignment horizontal="center" vertical="center"/>
    </xf>
    <xf numFmtId="6" fontId="1" fillId="0" borderId="67" xfId="21" applyFont="1" applyBorder="1" applyAlignment="1" applyProtection="1">
      <alignment horizontal="center" vertical="center" shrinkToFit="1"/>
      <protection locked="0"/>
    </xf>
    <xf numFmtId="6" fontId="1" fillId="0" borderId="65" xfId="21" applyFont="1" applyBorder="1" applyAlignment="1" applyProtection="1">
      <alignment horizontal="center" vertical="center" shrinkToFit="1"/>
      <protection locked="0"/>
    </xf>
    <xf numFmtId="0" fontId="1" fillId="0" borderId="67" xfId="21" applyNumberFormat="1" applyFont="1" applyBorder="1" applyAlignment="1" applyProtection="1">
      <alignment horizontal="center" vertical="center" shrinkToFit="1"/>
      <protection locked="0"/>
    </xf>
    <xf numFmtId="0" fontId="1" fillId="0" borderId="65" xfId="21" applyNumberFormat="1" applyFont="1" applyBorder="1" applyAlignment="1" applyProtection="1">
      <alignment horizontal="center" vertical="center" shrinkToFit="1"/>
      <protection locked="0"/>
    </xf>
    <xf numFmtId="0" fontId="1" fillId="0" borderId="47" xfId="0" applyFont="1" applyBorder="1" applyAlignment="1" applyProtection="1">
      <alignment horizontal="left" vertical="center" shrinkToFit="1"/>
      <protection locked="0"/>
    </xf>
    <xf numFmtId="0" fontId="1" fillId="0" borderId="0" xfId="0" applyFont="1" applyBorder="1" applyAlignment="1" applyProtection="1">
      <alignment horizontal="left" vertical="center" shrinkToFit="1"/>
      <protection locked="0"/>
    </xf>
    <xf numFmtId="0" fontId="1" fillId="0" borderId="40" xfId="0" applyFont="1" applyBorder="1" applyAlignment="1" applyProtection="1">
      <alignment horizontal="left" vertical="center" shrinkToFit="1"/>
      <protection locked="0"/>
    </xf>
    <xf numFmtId="0" fontId="1" fillId="0" borderId="64" xfId="0" applyFont="1" applyBorder="1" applyAlignment="1" applyProtection="1">
      <alignment horizontal="left" vertical="center" shrinkToFit="1"/>
      <protection locked="0"/>
    </xf>
    <xf numFmtId="0" fontId="1" fillId="0" borderId="66" xfId="0" applyFont="1" applyBorder="1" applyAlignment="1" applyProtection="1">
      <alignment horizontal="left" vertical="center" shrinkToFit="1"/>
      <protection locked="0"/>
    </xf>
    <xf numFmtId="177" fontId="1" fillId="0" borderId="87" xfId="0" applyNumberFormat="1" applyFont="1" applyBorder="1" applyAlignment="1" applyProtection="1">
      <alignment horizontal="left" vertical="center" shrinkToFit="1"/>
      <protection locked="0"/>
    </xf>
    <xf numFmtId="177" fontId="1" fillId="0" borderId="15" xfId="0" applyNumberFormat="1" applyFont="1" applyBorder="1" applyAlignment="1" applyProtection="1">
      <alignment horizontal="left" vertical="center" shrinkToFit="1"/>
      <protection locked="0"/>
    </xf>
    <xf numFmtId="177" fontId="1" fillId="0" borderId="33" xfId="0" applyNumberFormat="1" applyFont="1" applyBorder="1" applyAlignment="1" applyProtection="1">
      <alignment horizontal="left" vertical="center" shrinkToFit="1"/>
      <protection locked="0"/>
    </xf>
    <xf numFmtId="177" fontId="1" fillId="0" borderId="82" xfId="0" applyNumberFormat="1" applyFont="1" applyBorder="1" applyAlignment="1" applyProtection="1">
      <alignment horizontal="left" vertical="center" shrinkToFit="1"/>
      <protection locked="0"/>
    </xf>
    <xf numFmtId="177" fontId="1" fillId="0" borderId="12" xfId="0" applyNumberFormat="1" applyFont="1" applyBorder="1" applyAlignment="1" applyProtection="1">
      <alignment horizontal="left" vertical="center" shrinkToFit="1"/>
      <protection locked="0"/>
    </xf>
    <xf numFmtId="177" fontId="1" fillId="0" borderId="86" xfId="0" applyNumberFormat="1" applyFont="1" applyBorder="1" applyAlignment="1" applyProtection="1">
      <alignment horizontal="left" vertical="center" shrinkToFit="1"/>
      <protection locked="0"/>
    </xf>
    <xf numFmtId="0" fontId="1" fillId="23" borderId="100" xfId="0" applyFont="1" applyFill="1" applyBorder="1" applyAlignment="1">
      <alignment horizontal="center" vertical="center"/>
    </xf>
    <xf numFmtId="0" fontId="1" fillId="23" borderId="101" xfId="0" applyFont="1" applyFill="1" applyBorder="1" applyAlignment="1">
      <alignment horizontal="center" vertical="center"/>
    </xf>
    <xf numFmtId="0" fontId="1" fillId="0" borderId="67" xfId="0" applyFont="1" applyBorder="1" applyAlignment="1">
      <alignment horizontal="center" vertical="center" shrinkToFit="1"/>
    </xf>
    <xf numFmtId="0" fontId="1" fillId="0" borderId="65" xfId="0" applyFont="1" applyBorder="1" applyAlignment="1">
      <alignment horizontal="center" vertical="center" shrinkToFit="1"/>
    </xf>
    <xf numFmtId="0" fontId="1" fillId="23" borderId="103" xfId="0" applyFont="1" applyFill="1" applyBorder="1" applyAlignment="1">
      <alignment horizontal="center" vertical="center"/>
    </xf>
    <xf numFmtId="0" fontId="1" fillId="0" borderId="104" xfId="0" applyFont="1" applyBorder="1" applyAlignment="1" applyProtection="1">
      <alignment horizontal="left" vertical="center" shrinkToFit="1"/>
      <protection locked="0"/>
    </xf>
    <xf numFmtId="0" fontId="1" fillId="0" borderId="99" xfId="0" applyFont="1" applyBorder="1" applyAlignment="1" applyProtection="1">
      <alignment horizontal="left" vertical="center" shrinkToFit="1"/>
      <protection locked="0"/>
    </xf>
    <xf numFmtId="0" fontId="1" fillId="0" borderId="87"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82"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23" borderId="97" xfId="0" applyFont="1" applyFill="1" applyBorder="1" applyAlignment="1">
      <alignment horizontal="center" vertical="center"/>
    </xf>
    <xf numFmtId="0" fontId="1" fillId="23" borderId="17" xfId="0" applyFont="1" applyFill="1" applyBorder="1" applyAlignment="1">
      <alignment horizontal="center" vertical="center"/>
    </xf>
    <xf numFmtId="0" fontId="1" fillId="23" borderId="18" xfId="0" applyFont="1" applyFill="1" applyBorder="1" applyAlignment="1">
      <alignment horizontal="center" vertical="center"/>
    </xf>
    <xf numFmtId="0" fontId="1" fillId="0" borderId="67" xfId="0" applyFont="1" applyBorder="1" applyAlignment="1">
      <alignment horizontal="center" vertical="center" textRotation="255" shrinkToFit="1"/>
    </xf>
    <xf numFmtId="0" fontId="1" fillId="0" borderId="0"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0" borderId="48" xfId="0" applyFont="1" applyBorder="1" applyAlignment="1" applyProtection="1">
      <alignment horizontal="left" vertical="top" wrapText="1"/>
      <protection locked="0"/>
    </xf>
    <xf numFmtId="0" fontId="1" fillId="0" borderId="67" xfId="0" applyFont="1" applyBorder="1" applyAlignment="1" applyProtection="1">
      <alignment horizontal="left" vertical="top" wrapText="1"/>
      <protection locked="0"/>
    </xf>
    <xf numFmtId="0" fontId="1" fillId="0" borderId="68" xfId="0" applyFont="1" applyBorder="1" applyAlignment="1" applyProtection="1">
      <alignment horizontal="left" vertical="top" wrapText="1"/>
      <protection locked="0"/>
    </xf>
    <xf numFmtId="0" fontId="1" fillId="0" borderId="4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0" fontId="1" fillId="0" borderId="64" xfId="0" applyFont="1" applyBorder="1" applyAlignment="1" applyProtection="1">
      <alignment horizontal="left" vertical="top" wrapText="1"/>
      <protection locked="0"/>
    </xf>
    <xf numFmtId="0" fontId="1" fillId="0" borderId="65" xfId="0" applyFont="1" applyBorder="1" applyAlignment="1" applyProtection="1">
      <alignment horizontal="left" vertical="top" wrapText="1"/>
      <protection locked="0"/>
    </xf>
    <xf numFmtId="0" fontId="1" fillId="0" borderId="66" xfId="0" applyFont="1" applyBorder="1" applyAlignment="1" applyProtection="1">
      <alignment horizontal="left" vertical="top" wrapText="1"/>
      <protection locked="0"/>
    </xf>
    <xf numFmtId="0" fontId="1" fillId="23" borderId="102" xfId="0" applyFont="1" applyFill="1" applyBorder="1" applyAlignment="1">
      <alignment horizontal="center" vertical="center"/>
    </xf>
    <xf numFmtId="0" fontId="1" fillId="0" borderId="84" xfId="0" applyFont="1" applyBorder="1" applyAlignment="1">
      <alignment vertical="center"/>
    </xf>
    <xf numFmtId="0" fontId="1" fillId="0" borderId="64"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 fillId="25" borderId="95" xfId="0" applyFont="1" applyFill="1" applyBorder="1" applyAlignment="1">
      <alignment horizontal="center" vertical="center"/>
    </xf>
    <xf numFmtId="0" fontId="1" fillId="25" borderId="96" xfId="0" applyFont="1" applyFill="1" applyBorder="1" applyAlignment="1">
      <alignment horizontal="center" vertical="center"/>
    </xf>
    <xf numFmtId="0" fontId="1" fillId="0" borderId="61" xfId="0" applyFont="1" applyBorder="1" applyAlignment="1" applyProtection="1">
      <alignment horizontal="left" vertical="center" shrinkToFit="1"/>
      <protection locked="0"/>
    </xf>
    <xf numFmtId="0" fontId="1" fillId="0" borderId="98" xfId="0" applyFont="1" applyBorder="1" applyAlignment="1" applyProtection="1">
      <alignment horizontal="left" vertical="center" shrinkToFit="1"/>
      <protection locked="0"/>
    </xf>
    <xf numFmtId="0" fontId="1" fillId="0" borderId="13" xfId="0" applyFont="1" applyBorder="1" applyAlignment="1" applyProtection="1">
      <alignment horizontal="left" vertical="center" shrinkToFit="1"/>
      <protection locked="0"/>
    </xf>
    <xf numFmtId="0" fontId="1" fillId="0" borderId="60" xfId="0" applyFont="1" applyBorder="1" applyAlignment="1" applyProtection="1">
      <alignment horizontal="left" vertical="center" shrinkToFit="1"/>
      <protection locked="0"/>
    </xf>
    <xf numFmtId="0" fontId="1" fillId="25" borderId="117" xfId="0" applyFont="1" applyFill="1" applyBorder="1" applyAlignment="1">
      <alignment horizontal="center" vertical="center"/>
    </xf>
    <xf numFmtId="0" fontId="1" fillId="25" borderId="107" xfId="0" applyFont="1" applyFill="1" applyBorder="1" applyAlignment="1">
      <alignment horizontal="center" vertical="center"/>
    </xf>
    <xf numFmtId="0" fontId="1" fillId="0" borderId="67" xfId="0" applyFont="1" applyBorder="1" applyAlignment="1" applyProtection="1">
      <alignment horizontal="center" vertical="center" textRotation="255"/>
      <protection locked="0"/>
    </xf>
    <xf numFmtId="0" fontId="1" fillId="0" borderId="0" xfId="0" applyFont="1" applyBorder="1" applyAlignment="1" applyProtection="1">
      <alignment horizontal="center" vertical="center" textRotation="255"/>
      <protection locked="0"/>
    </xf>
    <xf numFmtId="0" fontId="1" fillId="0" borderId="14"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protection locked="0"/>
    </xf>
    <xf numFmtId="0" fontId="1" fillId="0" borderId="28"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29" xfId="0" applyFont="1" applyFill="1" applyBorder="1" applyAlignment="1" applyProtection="1">
      <alignment horizontal="left" vertical="center"/>
      <protection locked="0"/>
    </xf>
    <xf numFmtId="0" fontId="1" fillId="23" borderId="16" xfId="0" applyFont="1" applyFill="1" applyBorder="1" applyAlignment="1">
      <alignment horizontal="center" vertical="center"/>
    </xf>
    <xf numFmtId="0" fontId="1" fillId="0" borderId="48" xfId="0" applyFont="1" applyBorder="1" applyAlignment="1" applyProtection="1">
      <alignment horizontal="left" vertical="center" shrinkToFit="1"/>
      <protection locked="0"/>
    </xf>
    <xf numFmtId="0" fontId="1" fillId="0" borderId="68" xfId="0" applyFont="1" applyBorder="1" applyAlignment="1" applyProtection="1">
      <alignment horizontal="left" vertical="center" shrinkToFit="1"/>
      <protection locked="0"/>
    </xf>
    <xf numFmtId="0" fontId="1" fillId="0" borderId="49" xfId="0" applyFont="1" applyBorder="1" applyAlignment="1" applyProtection="1">
      <alignment horizontal="left" vertical="center" shrinkToFit="1"/>
      <protection locked="0"/>
    </xf>
    <xf numFmtId="0" fontId="1" fillId="0" borderId="27" xfId="0" applyFont="1" applyBorder="1" applyAlignment="1" applyProtection="1">
      <alignment horizontal="left" vertical="center" shrinkToFit="1"/>
      <protection locked="0"/>
    </xf>
    <xf numFmtId="0" fontId="1" fillId="0" borderId="35" xfId="0" applyFont="1" applyBorder="1" applyAlignment="1" applyProtection="1">
      <alignment horizontal="left" vertical="center" shrinkToFit="1"/>
      <protection locked="0"/>
    </xf>
    <xf numFmtId="0" fontId="1" fillId="0" borderId="54" xfId="0" applyFont="1" applyBorder="1" applyAlignment="1" applyProtection="1">
      <alignment horizontal="left" vertical="center" shrinkToFit="1"/>
      <protection locked="0"/>
    </xf>
    <xf numFmtId="0" fontId="1" fillId="0" borderId="105" xfId="0" applyFont="1" applyBorder="1" applyAlignment="1" applyProtection="1">
      <alignment horizontal="left" vertical="center" shrinkToFit="1"/>
      <protection locked="0"/>
    </xf>
    <xf numFmtId="0" fontId="1" fillId="0" borderId="20" xfId="0" applyFont="1" applyBorder="1" applyAlignment="1">
      <alignment horizontal="center" vertical="center"/>
    </xf>
    <xf numFmtId="0" fontId="1" fillId="0" borderId="96" xfId="0"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0" fontId="1" fillId="0" borderId="68"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178" fontId="1" fillId="0" borderId="67" xfId="21" applyNumberFormat="1" applyFont="1" applyBorder="1" applyAlignment="1" applyProtection="1">
      <alignment horizontal="center" vertical="center" shrinkToFit="1"/>
      <protection locked="0"/>
    </xf>
    <xf numFmtId="178" fontId="1" fillId="0" borderId="98" xfId="21" applyNumberFormat="1" applyFont="1" applyBorder="1" applyAlignment="1" applyProtection="1">
      <alignment horizontal="center" vertical="center" shrinkToFit="1"/>
      <protection locked="0"/>
    </xf>
    <xf numFmtId="178" fontId="1" fillId="0" borderId="65" xfId="21" applyNumberFormat="1" applyFont="1" applyBorder="1" applyAlignment="1" applyProtection="1">
      <alignment horizontal="center" vertical="center" shrinkToFit="1"/>
      <protection locked="0"/>
    </xf>
    <xf numFmtId="178" fontId="1" fillId="0" borderId="99" xfId="21" applyNumberFormat="1" applyFont="1" applyBorder="1" applyAlignment="1" applyProtection="1">
      <alignment horizontal="center" vertical="center" shrinkToFit="1"/>
      <protection locked="0"/>
    </xf>
    <xf numFmtId="0" fontId="1" fillId="0" borderId="48" xfId="0" applyFont="1" applyBorder="1" applyAlignment="1" applyProtection="1">
      <alignment horizontal="center" vertical="center" shrinkToFit="1"/>
      <protection locked="0"/>
    </xf>
    <xf numFmtId="0" fontId="1" fillId="0" borderId="67" xfId="0" applyFont="1" applyBorder="1" applyAlignment="1" applyProtection="1">
      <alignment horizontal="center" vertical="center" shrinkToFit="1"/>
      <protection locked="0"/>
    </xf>
    <xf numFmtId="0" fontId="1" fillId="0" borderId="98" xfId="0" applyFont="1" applyBorder="1" applyAlignment="1" applyProtection="1">
      <alignment horizontal="center" vertical="center" shrinkToFit="1"/>
      <protection locked="0"/>
    </xf>
    <xf numFmtId="0" fontId="1" fillId="0" borderId="64" xfId="0" applyFont="1" applyBorder="1" applyAlignment="1" applyProtection="1">
      <alignment horizontal="center" vertical="center" shrinkToFit="1"/>
      <protection locked="0"/>
    </xf>
    <xf numFmtId="0" fontId="1" fillId="0" borderId="65" xfId="0" applyFont="1" applyBorder="1" applyAlignment="1" applyProtection="1">
      <alignment horizontal="center" vertical="center" shrinkToFit="1"/>
      <protection locked="0"/>
    </xf>
    <xf numFmtId="0" fontId="1" fillId="0" borderId="99" xfId="0" applyFont="1" applyBorder="1" applyAlignment="1" applyProtection="1">
      <alignment horizontal="center" vertical="center" shrinkToFit="1"/>
      <protection locked="0"/>
    </xf>
    <xf numFmtId="0" fontId="1" fillId="16" borderId="95" xfId="0" applyFont="1" applyFill="1" applyBorder="1" applyAlignment="1">
      <alignment horizontal="center" vertical="center" textRotation="255"/>
    </xf>
    <xf numFmtId="0" fontId="1" fillId="0" borderId="27" xfId="0" applyFont="1" applyBorder="1" applyAlignment="1" applyProtection="1">
      <alignment horizontal="center" vertical="center" shrinkToFit="1"/>
      <protection locked="0"/>
    </xf>
    <xf numFmtId="6" fontId="1" fillId="0" borderId="65" xfId="21" applyFont="1" applyBorder="1" applyAlignment="1" applyProtection="1">
      <alignment horizontal="left" vertical="center" shrinkToFit="1"/>
      <protection locked="0"/>
    </xf>
    <xf numFmtId="0" fontId="40" fillId="0" borderId="0" xfId="0" applyFont="1" applyBorder="1" applyAlignment="1">
      <alignment horizontal="center" vertical="center" wrapText="1"/>
    </xf>
    <xf numFmtId="0" fontId="40" fillId="0" borderId="27" xfId="0" applyFont="1" applyBorder="1" applyAlignment="1">
      <alignment horizontal="center" vertical="center" wrapText="1"/>
    </xf>
    <xf numFmtId="0" fontId="1" fillId="0" borderId="0" xfId="0" applyFont="1" applyBorder="1" applyAlignment="1" applyProtection="1">
      <alignment horizontal="center" vertical="center" shrinkToFit="1"/>
      <protection locked="0"/>
    </xf>
    <xf numFmtId="177" fontId="4" fillId="0" borderId="118" xfId="0" applyNumberFormat="1" applyFont="1" applyBorder="1" applyAlignment="1" applyProtection="1">
      <alignment horizontal="center" vertical="center" shrinkToFit="1"/>
      <protection locked="0"/>
    </xf>
    <xf numFmtId="177" fontId="4" fillId="0" borderId="84" xfId="0" applyNumberFormat="1" applyFont="1" applyBorder="1" applyAlignment="1" applyProtection="1">
      <alignment horizontal="center" vertical="center" shrinkToFit="1"/>
      <protection locked="0"/>
    </xf>
    <xf numFmtId="177" fontId="4" fillId="0" borderId="85" xfId="0" applyNumberFormat="1" applyFont="1" applyBorder="1" applyAlignment="1" applyProtection="1">
      <alignment horizontal="center" vertical="center" shrinkToFit="1"/>
      <protection locked="0"/>
    </xf>
    <xf numFmtId="177" fontId="4" fillId="0" borderId="46" xfId="0" applyNumberFormat="1" applyFont="1" applyBorder="1" applyAlignment="1" applyProtection="1">
      <alignment horizontal="center" vertical="center" shrinkToFit="1"/>
      <protection locked="0"/>
    </xf>
    <xf numFmtId="177" fontId="4" fillId="0" borderId="12" xfId="0" applyNumberFormat="1" applyFont="1" applyBorder="1" applyAlignment="1" applyProtection="1">
      <alignment horizontal="center" vertical="center" shrinkToFit="1"/>
      <protection locked="0"/>
    </xf>
    <xf numFmtId="177" fontId="4" fillId="0" borderId="86" xfId="0" applyNumberFormat="1" applyFont="1" applyBorder="1" applyAlignment="1" applyProtection="1">
      <alignment horizontal="center" vertical="center" shrinkToFit="1"/>
      <protection locked="0"/>
    </xf>
    <xf numFmtId="177" fontId="1" fillId="0" borderId="111" xfId="0" applyNumberFormat="1" applyFont="1" applyBorder="1" applyAlignment="1" applyProtection="1">
      <alignment horizontal="center" vertical="center"/>
      <protection locked="0"/>
    </xf>
    <xf numFmtId="177" fontId="1" fillId="0" borderId="119" xfId="0" applyNumberFormat="1" applyFont="1" applyBorder="1" applyAlignment="1" applyProtection="1">
      <alignment horizontal="center" vertical="center"/>
      <protection locked="0"/>
    </xf>
    <xf numFmtId="177" fontId="1" fillId="0" borderId="113" xfId="0" applyNumberFormat="1" applyFont="1" applyBorder="1" applyAlignment="1" applyProtection="1">
      <alignment horizontal="center" vertical="center"/>
      <protection locked="0"/>
    </xf>
    <xf numFmtId="177" fontId="1" fillId="0" borderId="120" xfId="0" applyNumberFormat="1" applyFont="1" applyBorder="1" applyAlignment="1" applyProtection="1">
      <alignment horizontal="center" vertical="center"/>
      <protection locked="0"/>
    </xf>
    <xf numFmtId="0" fontId="1" fillId="24" borderId="106" xfId="0" applyFont="1" applyFill="1" applyBorder="1" applyAlignment="1">
      <alignment horizontal="center" vertical="center"/>
    </xf>
    <xf numFmtId="0" fontId="1" fillId="24" borderId="107" xfId="0" applyFont="1" applyFill="1" applyBorder="1" applyAlignment="1">
      <alignment horizontal="center" vertical="center"/>
    </xf>
    <xf numFmtId="0" fontId="1" fillId="24" borderId="111" xfId="0" applyFont="1" applyFill="1" applyBorder="1" applyAlignment="1">
      <alignment horizontal="center" vertical="center"/>
    </xf>
    <xf numFmtId="0" fontId="1" fillId="24" borderId="113" xfId="0" applyFont="1" applyFill="1" applyBorder="1" applyAlignment="1">
      <alignment horizontal="center" vertical="center"/>
    </xf>
    <xf numFmtId="0" fontId="1" fillId="25" borderId="96" xfId="0" applyFont="1" applyFill="1" applyBorder="1" applyAlignment="1">
      <alignment horizontal="center" vertical="center" textRotation="255"/>
    </xf>
    <xf numFmtId="0" fontId="1" fillId="0" borderId="106" xfId="0" applyFont="1" applyBorder="1" applyAlignment="1" applyProtection="1">
      <alignment horizontal="center" vertical="center"/>
      <protection locked="0"/>
    </xf>
    <xf numFmtId="0" fontId="1" fillId="0" borderId="107" xfId="0" applyFont="1"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1" fillId="16" borderId="95" xfId="0" applyFont="1" applyFill="1" applyBorder="1" applyAlignment="1">
      <alignment horizontal="center" vertical="center" wrapText="1"/>
    </xf>
    <xf numFmtId="0" fontId="1" fillId="16" borderId="96" xfId="0" applyFont="1" applyFill="1" applyBorder="1" applyAlignment="1">
      <alignment horizontal="center" vertical="center" wrapText="1"/>
    </xf>
    <xf numFmtId="0" fontId="1" fillId="25" borderId="95" xfId="0" applyFont="1" applyFill="1" applyBorder="1" applyAlignment="1">
      <alignment horizontal="center" vertical="center" wrapText="1"/>
    </xf>
    <xf numFmtId="0" fontId="1" fillId="25" borderId="96" xfId="0" applyFont="1" applyFill="1" applyBorder="1" applyAlignment="1">
      <alignment horizontal="center" vertical="center" wrapText="1"/>
    </xf>
    <xf numFmtId="0" fontId="1" fillId="0" borderId="65" xfId="21" applyNumberFormat="1" applyFont="1" applyBorder="1" applyAlignment="1" applyProtection="1">
      <alignment horizontal="left" vertical="center" shrinkToFit="1"/>
      <protection locked="0"/>
    </xf>
    <xf numFmtId="0" fontId="1" fillId="25" borderId="108" xfId="0" applyFont="1" applyFill="1" applyBorder="1" applyAlignment="1">
      <alignment horizontal="center" vertical="center"/>
    </xf>
    <xf numFmtId="0" fontId="1" fillId="25" borderId="109" xfId="0" applyFont="1" applyFill="1" applyBorder="1" applyAlignment="1">
      <alignment horizontal="center" vertical="center"/>
    </xf>
    <xf numFmtId="0" fontId="8" fillId="0" borderId="15" xfId="0" applyFont="1" applyBorder="1" applyAlignment="1" applyProtection="1">
      <alignment horizontal="center" vertical="center"/>
    </xf>
    <xf numFmtId="0" fontId="8" fillId="0" borderId="65" xfId="0" applyFont="1" applyBorder="1" applyAlignment="1" applyProtection="1">
      <alignment horizontal="center" vertical="center" shrinkToFit="1"/>
      <protection locked="0"/>
    </xf>
    <xf numFmtId="0" fontId="1" fillId="24" borderId="110" xfId="0" applyFont="1" applyFill="1" applyBorder="1" applyAlignment="1">
      <alignment horizontal="center" vertical="center"/>
    </xf>
    <xf numFmtId="0" fontId="1" fillId="24" borderId="112" xfId="0" applyFont="1" applyFill="1" applyBorder="1" applyAlignment="1">
      <alignment horizontal="center" vertical="center"/>
    </xf>
    <xf numFmtId="0" fontId="1" fillId="0" borderId="44"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114"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15" xfId="0" applyFont="1" applyBorder="1" applyAlignment="1" applyProtection="1">
      <alignment horizontal="center" vertical="center" shrinkToFit="1"/>
      <protection locked="0"/>
    </xf>
    <xf numFmtId="0" fontId="1" fillId="24" borderId="116" xfId="0" applyFont="1" applyFill="1" applyBorder="1" applyAlignment="1">
      <alignment horizontal="center" vertical="center"/>
    </xf>
    <xf numFmtId="0" fontId="1" fillId="24" borderId="117" xfId="0" applyFont="1" applyFill="1" applyBorder="1" applyAlignment="1">
      <alignment horizontal="center" vertical="center"/>
    </xf>
    <xf numFmtId="0" fontId="1" fillId="0" borderId="67" xfId="21" applyNumberFormat="1" applyFont="1" applyBorder="1" applyAlignment="1" applyProtection="1">
      <alignment horizontal="left" vertical="center" shrinkToFit="1"/>
      <protection locked="0"/>
    </xf>
    <xf numFmtId="0" fontId="1" fillId="0" borderId="67" xfId="21" applyNumberFormat="1" applyFont="1" applyBorder="1" applyAlignment="1" applyProtection="1">
      <alignment horizontal="center" vertical="center"/>
      <protection locked="0"/>
    </xf>
    <xf numFmtId="0" fontId="1" fillId="0" borderId="65" xfId="21" applyNumberFormat="1" applyFont="1" applyBorder="1" applyAlignment="1" applyProtection="1">
      <alignment horizontal="center" vertical="center"/>
      <protection locked="0"/>
    </xf>
    <xf numFmtId="0" fontId="1" fillId="25" borderId="95" xfId="0" applyFont="1" applyFill="1" applyBorder="1" applyAlignment="1">
      <alignment horizontal="center" vertical="center" textRotation="255"/>
    </xf>
    <xf numFmtId="0" fontId="5" fillId="0" borderId="0" xfId="0" applyFont="1" applyAlignment="1">
      <alignment horizontal="center" vertical="center" wrapText="1"/>
    </xf>
    <xf numFmtId="0" fontId="0" fillId="0" borderId="12" xfId="0" applyFont="1" applyBorder="1" applyAlignment="1">
      <alignment horizontal="left" vertical="center"/>
    </xf>
    <xf numFmtId="0" fontId="3" fillId="0" borderId="71" xfId="0" applyFont="1" applyBorder="1" applyAlignment="1">
      <alignment vertical="center"/>
    </xf>
    <xf numFmtId="0" fontId="0" fillId="0" borderId="71" xfId="0" applyBorder="1" applyAlignment="1">
      <alignment vertical="center"/>
    </xf>
    <xf numFmtId="0" fontId="0" fillId="0" borderId="71" xfId="0" applyFill="1" applyBorder="1" applyAlignment="1">
      <alignment vertical="center"/>
    </xf>
    <xf numFmtId="0" fontId="3" fillId="17" borderId="90" xfId="0" applyFont="1" applyFill="1" applyBorder="1" applyAlignment="1">
      <alignment vertical="center" textRotation="255" wrapText="1"/>
    </xf>
    <xf numFmtId="0" fontId="3" fillId="17" borderId="78" xfId="0" applyFont="1" applyFill="1" applyBorder="1" applyAlignment="1">
      <alignment vertical="center" textRotation="255" wrapText="1"/>
    </xf>
    <xf numFmtId="0" fontId="3" fillId="17" borderId="88" xfId="0" applyFont="1" applyFill="1" applyBorder="1" applyAlignment="1">
      <alignment vertical="center" textRotation="255" wrapText="1"/>
    </xf>
    <xf numFmtId="0" fontId="3" fillId="17" borderId="81" xfId="0" applyFont="1" applyFill="1" applyBorder="1" applyAlignment="1">
      <alignment vertical="center" textRotation="255" wrapText="1"/>
    </xf>
    <xf numFmtId="0" fontId="6" fillId="0" borderId="90" xfId="0" applyFont="1" applyFill="1" applyBorder="1" applyAlignment="1">
      <alignment horizontal="center" vertical="center" textRotation="255"/>
    </xf>
    <xf numFmtId="0" fontId="6" fillId="0" borderId="78" xfId="0" applyFont="1" applyFill="1" applyBorder="1" applyAlignment="1">
      <alignment horizontal="center" vertical="center" textRotation="255"/>
    </xf>
    <xf numFmtId="0" fontId="6" fillId="0" borderId="81" xfId="0" applyFont="1" applyFill="1" applyBorder="1" applyAlignment="1">
      <alignment horizontal="center" vertical="center" textRotation="255"/>
    </xf>
    <xf numFmtId="0" fontId="7" fillId="0" borderId="188" xfId="0" applyFont="1" applyBorder="1" applyAlignment="1">
      <alignment horizontal="left" vertical="center" shrinkToFit="1"/>
    </xf>
    <xf numFmtId="0" fontId="7" fillId="0" borderId="189" xfId="0" applyFont="1" applyBorder="1" applyAlignment="1">
      <alignment horizontal="left" vertical="center" shrinkToFit="1"/>
    </xf>
    <xf numFmtId="0" fontId="7" fillId="0" borderId="192" xfId="0" applyFont="1" applyBorder="1" applyAlignment="1">
      <alignment horizontal="left" vertical="center" shrinkToFit="1"/>
    </xf>
    <xf numFmtId="0" fontId="7" fillId="0" borderId="191" xfId="0" applyFont="1" applyBorder="1" applyAlignment="1">
      <alignment horizontal="left" vertical="center" shrinkToFit="1"/>
    </xf>
    <xf numFmtId="0" fontId="8" fillId="0" borderId="70" xfId="0" applyFont="1" applyFill="1" applyBorder="1" applyAlignment="1">
      <alignment horizontal="center" vertical="center" shrinkToFit="1"/>
    </xf>
    <xf numFmtId="0" fontId="8" fillId="0" borderId="89" xfId="0" applyFont="1" applyFill="1" applyBorder="1" applyAlignment="1">
      <alignment horizontal="center" vertical="center" shrinkToFit="1"/>
    </xf>
    <xf numFmtId="0" fontId="49" fillId="0" borderId="17" xfId="0" applyFont="1" applyFill="1" applyBorder="1" applyAlignment="1">
      <alignment horizontal="center" vertical="center" wrapText="1" shrinkToFit="1"/>
    </xf>
    <xf numFmtId="0" fontId="49" fillId="0" borderId="89" xfId="0" applyFont="1" applyFill="1" applyBorder="1" applyAlignment="1">
      <alignment horizontal="center" vertical="center" wrapText="1" shrinkToFit="1"/>
    </xf>
    <xf numFmtId="0" fontId="6" fillId="15" borderId="90" xfId="0" applyFont="1" applyFill="1" applyBorder="1" applyAlignment="1">
      <alignment horizontal="center" vertical="center" textRotation="255"/>
    </xf>
    <xf numFmtId="0" fontId="0" fillId="0" borderId="81" xfId="0" applyFont="1" applyBorder="1" applyAlignment="1">
      <alignment vertical="center"/>
    </xf>
    <xf numFmtId="0" fontId="6" fillId="0" borderId="82" xfId="0" applyFont="1" applyFill="1" applyBorder="1" applyAlignment="1">
      <alignment horizontal="left" vertical="top" wrapText="1"/>
    </xf>
    <xf numFmtId="0" fontId="43" fillId="0" borderId="29" xfId="0" applyFont="1" applyFill="1" applyBorder="1" applyAlignment="1">
      <alignment horizontal="left" vertical="top" wrapText="1"/>
    </xf>
    <xf numFmtId="0" fontId="42" fillId="0" borderId="12" xfId="0" applyFont="1" applyFill="1" applyBorder="1" applyAlignment="1">
      <alignment vertical="top" wrapText="1"/>
    </xf>
    <xf numFmtId="0" fontId="42" fillId="0" borderId="29" xfId="0" applyFont="1" applyFill="1" applyBorder="1" applyAlignment="1">
      <alignment vertical="top" wrapText="1"/>
    </xf>
    <xf numFmtId="0" fontId="8" fillId="0" borderId="71" xfId="0" applyFont="1" applyBorder="1" applyAlignment="1">
      <alignment horizontal="center" vertical="center" wrapText="1"/>
    </xf>
    <xf numFmtId="0" fontId="42" fillId="0" borderId="71" xfId="0" applyFont="1" applyFill="1" applyBorder="1" applyAlignment="1">
      <alignment vertical="top" wrapText="1"/>
    </xf>
    <xf numFmtId="0" fontId="6" fillId="11" borderId="90" xfId="0" applyFont="1" applyFill="1" applyBorder="1" applyAlignment="1">
      <alignment horizontal="center" vertical="center" textRotation="255" shrinkToFit="1"/>
    </xf>
    <xf numFmtId="0" fontId="0" fillId="0" borderId="81" xfId="0" applyFont="1" applyBorder="1" applyAlignment="1">
      <alignment horizontal="center" vertical="center" textRotation="255"/>
    </xf>
    <xf numFmtId="0" fontId="43" fillId="0" borderId="82" xfId="0" applyFont="1" applyFill="1" applyBorder="1" applyAlignment="1">
      <alignment horizontal="left" vertical="top" wrapText="1"/>
    </xf>
    <xf numFmtId="0" fontId="46" fillId="0" borderId="192" xfId="0" applyFont="1" applyBorder="1" applyAlignment="1">
      <alignment horizontal="left" vertical="center" shrinkToFit="1"/>
    </xf>
    <xf numFmtId="0" fontId="46" fillId="0" borderId="191" xfId="0" applyFont="1" applyBorder="1" applyAlignment="1">
      <alignment horizontal="left" vertical="center" shrinkToFit="1"/>
    </xf>
    <xf numFmtId="0" fontId="7" fillId="0" borderId="197" xfId="0" applyFont="1" applyBorder="1" applyAlignment="1">
      <alignment horizontal="left" vertical="center" shrinkToFit="1"/>
    </xf>
    <xf numFmtId="0" fontId="7" fillId="0" borderId="198" xfId="0" applyFont="1" applyBorder="1" applyAlignment="1">
      <alignment horizontal="left" vertical="center" shrinkToFit="1"/>
    </xf>
    <xf numFmtId="0" fontId="6" fillId="0" borderId="90" xfId="0" applyFont="1" applyFill="1" applyBorder="1" applyAlignment="1">
      <alignment horizontal="center" vertical="center" textRotation="255" wrapText="1"/>
    </xf>
    <xf numFmtId="0" fontId="6" fillId="0" borderId="78" xfId="0" applyFont="1" applyFill="1" applyBorder="1" applyAlignment="1">
      <alignment horizontal="center" vertical="center" textRotation="255" wrapText="1"/>
    </xf>
    <xf numFmtId="0" fontId="6" fillId="0" borderId="81" xfId="0" applyFont="1" applyFill="1" applyBorder="1" applyAlignment="1">
      <alignment horizontal="center" vertical="center" textRotation="255" wrapText="1"/>
    </xf>
    <xf numFmtId="0" fontId="46" fillId="0" borderId="200" xfId="0" applyFont="1" applyBorder="1" applyAlignment="1">
      <alignment horizontal="left" vertical="center" shrinkToFit="1"/>
    </xf>
    <xf numFmtId="0" fontId="46" fillId="0" borderId="199" xfId="0" applyFont="1" applyBorder="1" applyAlignment="1">
      <alignment horizontal="left" vertical="center" shrinkToFit="1"/>
    </xf>
    <xf numFmtId="0" fontId="7" fillId="0" borderId="195" xfId="0" applyFont="1" applyBorder="1" applyAlignment="1">
      <alignment horizontal="center" vertical="center" shrinkToFit="1"/>
    </xf>
    <xf numFmtId="0" fontId="7" fillId="0" borderId="191" xfId="0" applyFont="1" applyBorder="1" applyAlignment="1">
      <alignment horizontal="center" vertical="center" shrinkToFit="1"/>
    </xf>
    <xf numFmtId="0" fontId="0" fillId="0" borderId="192" xfId="0" applyFont="1" applyBorder="1" applyAlignment="1">
      <alignment vertical="center" shrinkToFit="1"/>
    </xf>
    <xf numFmtId="0" fontId="0" fillId="0" borderId="191" xfId="0" applyFont="1" applyBorder="1" applyAlignment="1">
      <alignment vertical="center" shrinkToFit="1"/>
    </xf>
    <xf numFmtId="0" fontId="0" fillId="0" borderId="202" xfId="0" applyFont="1" applyBorder="1" applyAlignment="1">
      <alignment vertical="center" shrinkToFit="1"/>
    </xf>
    <xf numFmtId="0" fontId="0" fillId="0" borderId="194" xfId="0" applyFont="1" applyBorder="1" applyAlignment="1">
      <alignment vertical="center" shrinkToFit="1"/>
    </xf>
    <xf numFmtId="0" fontId="7" fillId="0" borderId="78" xfId="0" applyFont="1" applyFill="1" applyBorder="1" applyAlignment="1">
      <alignment horizontal="left" vertical="top" wrapText="1"/>
    </xf>
    <xf numFmtId="0" fontId="7" fillId="0" borderId="81" xfId="0" applyFont="1" applyFill="1" applyBorder="1" applyAlignment="1">
      <alignment horizontal="left" vertical="top" wrapText="1"/>
    </xf>
    <xf numFmtId="0" fontId="8" fillId="0" borderId="70"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17" xfId="0" applyFont="1" applyBorder="1" applyAlignment="1">
      <alignment vertical="center" wrapText="1"/>
    </xf>
    <xf numFmtId="0" fontId="8" fillId="0" borderId="89" xfId="0" applyFont="1" applyBorder="1" applyAlignment="1">
      <alignment vertical="center" wrapText="1"/>
    </xf>
    <xf numFmtId="0" fontId="8" fillId="0" borderId="70" xfId="0" applyFont="1" applyBorder="1" applyAlignment="1">
      <alignment horizontal="center" vertical="center" shrinkToFit="1"/>
    </xf>
    <xf numFmtId="0" fontId="8" fillId="0" borderId="89" xfId="0" applyFont="1" applyBorder="1" applyAlignment="1">
      <alignment horizontal="center" vertical="center" shrinkToFit="1"/>
    </xf>
    <xf numFmtId="0" fontId="8" fillId="0" borderId="12" xfId="0" applyFont="1" applyBorder="1" applyAlignment="1">
      <alignment vertical="center" wrapText="1"/>
    </xf>
    <xf numFmtId="0" fontId="8" fillId="0" borderId="29" xfId="0" applyFont="1" applyBorder="1" applyAlignment="1">
      <alignment vertical="center" wrapText="1"/>
    </xf>
    <xf numFmtId="0" fontId="6" fillId="0" borderId="90" xfId="0" applyFont="1" applyBorder="1" applyAlignment="1">
      <alignment horizontal="center" vertical="center" textRotation="255"/>
    </xf>
    <xf numFmtId="0" fontId="6" fillId="0" borderId="78"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81" xfId="0" applyFont="1" applyBorder="1" applyAlignment="1">
      <alignment horizontal="center" vertical="center" textRotation="255"/>
    </xf>
    <xf numFmtId="0" fontId="46" fillId="0" borderId="200" xfId="0" applyFont="1" applyBorder="1" applyAlignment="1">
      <alignment vertical="center" shrinkToFit="1"/>
    </xf>
    <xf numFmtId="0" fontId="46" fillId="0" borderId="199" xfId="0" applyFont="1" applyBorder="1" applyAlignment="1">
      <alignment vertical="center" shrinkToFit="1"/>
    </xf>
    <xf numFmtId="0" fontId="8" fillId="0" borderId="78" xfId="0" applyFont="1" applyFill="1" applyBorder="1" applyAlignment="1">
      <alignment vertical="center" wrapText="1"/>
    </xf>
    <xf numFmtId="0" fontId="8" fillId="0" borderId="81" xfId="0" applyFont="1" applyFill="1" applyBorder="1" applyAlignment="1">
      <alignment vertical="center" wrapText="1"/>
    </xf>
    <xf numFmtId="0" fontId="8" fillId="0" borderId="90" xfId="0" applyFont="1" applyFill="1" applyBorder="1" applyAlignment="1">
      <alignment horizontal="left" vertical="top" wrapText="1"/>
    </xf>
    <xf numFmtId="0" fontId="8" fillId="0" borderId="78" xfId="0" applyFont="1" applyFill="1" applyBorder="1" applyAlignment="1">
      <alignment horizontal="left" vertical="top" wrapText="1"/>
    </xf>
    <xf numFmtId="0" fontId="6" fillId="0" borderId="0" xfId="0" applyFont="1" applyAlignment="1">
      <alignment vertical="center"/>
    </xf>
    <xf numFmtId="0" fontId="33" fillId="0" borderId="0" xfId="0" applyFont="1" applyAlignment="1">
      <alignment vertical="center"/>
    </xf>
    <xf numFmtId="0" fontId="10" fillId="0" borderId="12" xfId="0" applyFont="1" applyBorder="1" applyAlignment="1">
      <alignment vertical="center"/>
    </xf>
    <xf numFmtId="0" fontId="33" fillId="0" borderId="12" xfId="0" applyFont="1" applyBorder="1" applyAlignment="1">
      <alignment vertical="center"/>
    </xf>
    <xf numFmtId="0" fontId="33" fillId="13" borderId="70" xfId="0" applyFont="1" applyFill="1" applyBorder="1" applyAlignment="1">
      <alignment horizontal="center" vertical="center"/>
    </xf>
    <xf numFmtId="0" fontId="33" fillId="13" borderId="17" xfId="0" applyFont="1" applyFill="1" applyBorder="1" applyAlignment="1">
      <alignment horizontal="center" vertical="center"/>
    </xf>
    <xf numFmtId="0" fontId="33" fillId="13" borderId="89" xfId="0" applyFont="1" applyFill="1" applyBorder="1" applyAlignment="1">
      <alignment horizontal="center" vertical="center"/>
    </xf>
    <xf numFmtId="0" fontId="33" fillId="0" borderId="70" xfId="0" applyFont="1" applyBorder="1" applyAlignment="1">
      <alignment horizontal="center" vertical="center"/>
    </xf>
    <xf numFmtId="0" fontId="33" fillId="0" borderId="17" xfId="0" applyFont="1" applyBorder="1" applyAlignment="1">
      <alignment horizontal="center" vertical="center"/>
    </xf>
    <xf numFmtId="0" fontId="33" fillId="0" borderId="89" xfId="0" applyFont="1" applyBorder="1" applyAlignment="1">
      <alignment horizontal="center" vertical="center"/>
    </xf>
    <xf numFmtId="0" fontId="33" fillId="0" borderId="71" xfId="0" applyFont="1" applyFill="1" applyBorder="1" applyAlignment="1">
      <alignment vertical="center"/>
    </xf>
    <xf numFmtId="0" fontId="33" fillId="15" borderId="70" xfId="0" applyFont="1" applyFill="1" applyBorder="1" applyAlignment="1">
      <alignment horizontal="center" vertical="center"/>
    </xf>
    <xf numFmtId="0" fontId="33" fillId="15" borderId="89" xfId="0" applyFont="1" applyFill="1" applyBorder="1" applyAlignment="1">
      <alignment horizontal="center" vertical="center"/>
    </xf>
    <xf numFmtId="0" fontId="33" fillId="0" borderId="70" xfId="0" applyFont="1" applyBorder="1" applyAlignment="1">
      <alignment vertical="center"/>
    </xf>
    <xf numFmtId="0" fontId="33" fillId="0" borderId="89" xfId="0" applyFont="1" applyBorder="1" applyAlignment="1">
      <alignment vertical="center"/>
    </xf>
    <xf numFmtId="0" fontId="33" fillId="15" borderId="17" xfId="0" applyFont="1" applyFill="1" applyBorder="1" applyAlignment="1">
      <alignment horizontal="center" vertical="center"/>
    </xf>
    <xf numFmtId="0" fontId="33" fillId="15" borderId="70" xfId="0" applyFont="1" applyFill="1" applyBorder="1" applyAlignment="1">
      <alignment vertical="center"/>
    </xf>
    <xf numFmtId="0" fontId="33" fillId="15" borderId="89" xfId="0" applyFont="1" applyFill="1" applyBorder="1" applyAlignment="1">
      <alignment vertical="center"/>
    </xf>
    <xf numFmtId="0" fontId="33" fillId="15" borderId="90" xfId="0" applyFont="1" applyFill="1" applyBorder="1" applyAlignment="1">
      <alignment horizontal="center" vertical="center" wrapText="1"/>
    </xf>
    <xf numFmtId="0" fontId="33" fillId="15" borderId="81" xfId="0" applyFont="1" applyFill="1" applyBorder="1" applyAlignment="1">
      <alignment horizontal="center" vertical="center" wrapText="1"/>
    </xf>
    <xf numFmtId="0" fontId="33" fillId="15" borderId="78" xfId="0" applyFont="1" applyFill="1" applyBorder="1" applyAlignment="1">
      <alignment horizontal="center" vertical="center" wrapText="1"/>
    </xf>
    <xf numFmtId="0" fontId="33" fillId="22" borderId="70" xfId="0" applyFont="1" applyFill="1" applyBorder="1" applyAlignment="1">
      <alignment horizontal="center" vertical="center" wrapText="1"/>
    </xf>
    <xf numFmtId="0" fontId="33" fillId="22" borderId="89" xfId="0" applyFont="1" applyFill="1" applyBorder="1" applyAlignment="1">
      <alignment horizontal="center" vertical="center" wrapText="1"/>
    </xf>
    <xf numFmtId="0" fontId="33" fillId="15" borderId="87" xfId="0" applyFont="1" applyFill="1" applyBorder="1" applyAlignment="1">
      <alignment horizontal="center" vertical="center" wrapText="1"/>
    </xf>
    <xf numFmtId="0" fontId="33" fillId="15" borderId="28" xfId="0" applyFont="1" applyFill="1" applyBorder="1" applyAlignment="1">
      <alignment horizontal="center" vertical="center" wrapText="1"/>
    </xf>
    <xf numFmtId="0" fontId="33" fillId="15" borderId="82" xfId="0" applyFont="1" applyFill="1" applyBorder="1" applyAlignment="1">
      <alignment horizontal="center" vertical="center" wrapText="1"/>
    </xf>
    <xf numFmtId="0" fontId="33" fillId="15" borderId="29" xfId="0" applyFont="1" applyFill="1" applyBorder="1" applyAlignment="1">
      <alignment horizontal="center" vertical="center" wrapText="1"/>
    </xf>
    <xf numFmtId="0" fontId="33" fillId="15" borderId="17" xfId="0" applyFont="1" applyFill="1" applyBorder="1" applyAlignment="1">
      <alignment horizontal="center" vertical="center" wrapText="1"/>
    </xf>
    <xf numFmtId="0" fontId="33" fillId="0" borderId="70" xfId="0" applyFont="1" applyBorder="1" applyAlignment="1">
      <alignment vertical="top" wrapText="1"/>
    </xf>
    <xf numFmtId="0" fontId="33" fillId="0" borderId="89" xfId="0" applyFont="1" applyBorder="1" applyAlignment="1">
      <alignment vertical="top" wrapText="1"/>
    </xf>
    <xf numFmtId="0" fontId="33" fillId="22" borderId="78" xfId="0" applyFont="1" applyFill="1" applyBorder="1" applyAlignment="1">
      <alignment vertical="center" wrapText="1"/>
    </xf>
    <xf numFmtId="0" fontId="0" fillId="0" borderId="81" xfId="0" applyBorder="1" applyAlignment="1">
      <alignment vertical="center" wrapText="1"/>
    </xf>
    <xf numFmtId="0" fontId="33" fillId="15" borderId="90" xfId="0" applyFont="1" applyFill="1" applyBorder="1" applyAlignment="1">
      <alignment horizontal="left" vertical="center" wrapText="1"/>
    </xf>
    <xf numFmtId="0" fontId="33" fillId="15" borderId="81" xfId="0" applyFont="1" applyFill="1" applyBorder="1" applyAlignment="1">
      <alignment horizontal="left" vertical="center" wrapText="1"/>
    </xf>
    <xf numFmtId="0" fontId="33" fillId="22" borderId="17" xfId="0" applyFont="1" applyFill="1" applyBorder="1" applyAlignment="1">
      <alignment horizontal="center" vertical="center" wrapText="1"/>
    </xf>
    <xf numFmtId="0" fontId="33" fillId="22" borderId="90" xfId="0" applyFont="1" applyFill="1" applyBorder="1" applyAlignment="1">
      <alignment vertical="center"/>
    </xf>
    <xf numFmtId="0" fontId="33" fillId="22" borderId="78" xfId="0" applyFont="1" applyFill="1" applyBorder="1" applyAlignment="1">
      <alignment vertical="center"/>
    </xf>
    <xf numFmtId="0" fontId="33" fillId="22" borderId="90" xfId="0" applyFont="1" applyFill="1" applyBorder="1" applyAlignment="1">
      <alignment vertical="center" wrapText="1"/>
    </xf>
    <xf numFmtId="0" fontId="33" fillId="22" borderId="81" xfId="0" applyFont="1" applyFill="1" applyBorder="1" applyAlignment="1">
      <alignment vertical="center" wrapText="1"/>
    </xf>
    <xf numFmtId="0" fontId="33" fillId="22" borderId="70" xfId="0" applyFont="1" applyFill="1" applyBorder="1" applyAlignment="1">
      <alignment horizontal="center" vertical="center"/>
    </xf>
    <xf numFmtId="0" fontId="33" fillId="22" borderId="89" xfId="0" applyFont="1" applyFill="1" applyBorder="1" applyAlignment="1">
      <alignment horizontal="center" vertical="center"/>
    </xf>
    <xf numFmtId="0" fontId="33" fillId="23" borderId="70" xfId="0" applyFont="1" applyFill="1" applyBorder="1" applyAlignment="1">
      <alignment horizontal="center" vertical="center" wrapText="1"/>
    </xf>
    <xf numFmtId="0" fontId="33" fillId="23" borderId="17" xfId="0" applyFont="1" applyFill="1" applyBorder="1" applyAlignment="1">
      <alignment horizontal="center" vertical="center" wrapText="1"/>
    </xf>
    <xf numFmtId="0" fontId="33" fillId="23" borderId="89" xfId="0" applyFont="1" applyFill="1" applyBorder="1" applyAlignment="1">
      <alignment horizontal="center" vertical="center" wrapText="1"/>
    </xf>
    <xf numFmtId="0" fontId="0" fillId="18" borderId="182" xfId="0" applyFill="1" applyBorder="1" applyAlignment="1">
      <alignment horizontal="center" vertical="center"/>
    </xf>
    <xf numFmtId="0" fontId="55" fillId="18" borderId="15" xfId="0" applyFont="1" applyFill="1" applyBorder="1" applyAlignment="1">
      <alignment horizontal="center" vertical="center"/>
    </xf>
    <xf numFmtId="0" fontId="55" fillId="18" borderId="12" xfId="0" applyFont="1" applyFill="1" applyBorder="1" applyAlignment="1">
      <alignment horizontal="center" vertical="center"/>
    </xf>
    <xf numFmtId="0" fontId="55" fillId="18" borderId="0" xfId="0" applyFont="1" applyFill="1" applyBorder="1" applyAlignment="1" applyProtection="1">
      <alignment horizontal="center" vertical="center" shrinkToFit="1"/>
      <protection locked="0"/>
    </xf>
    <xf numFmtId="0" fontId="55" fillId="18" borderId="12" xfId="0" applyFont="1" applyFill="1" applyBorder="1" applyAlignment="1" applyProtection="1">
      <alignment horizontal="center" vertical="center" shrinkToFit="1"/>
      <protection locked="0"/>
    </xf>
    <xf numFmtId="0" fontId="55" fillId="18" borderId="179" xfId="0" applyFont="1" applyFill="1" applyBorder="1" applyAlignment="1">
      <alignment horizontal="center" vertical="center"/>
    </xf>
    <xf numFmtId="0" fontId="55" fillId="18" borderId="179" xfId="0" applyFont="1" applyFill="1" applyBorder="1" applyAlignment="1" applyProtection="1">
      <alignment horizontal="center" vertical="center" shrinkToFit="1"/>
      <protection locked="0"/>
    </xf>
    <xf numFmtId="0" fontId="16" fillId="0" borderId="0" xfId="0" applyFont="1" applyBorder="1" applyAlignment="1" applyProtection="1">
      <alignment horizontal="center" vertical="center"/>
      <protection locked="0"/>
    </xf>
    <xf numFmtId="0" fontId="55" fillId="18" borderId="182" xfId="0" applyFont="1" applyFill="1" applyBorder="1" applyAlignment="1">
      <alignment horizontal="center" vertical="center"/>
    </xf>
    <xf numFmtId="0" fontId="55" fillId="18" borderId="182" xfId="0" applyFont="1" applyFill="1" applyBorder="1" applyAlignment="1" applyProtection="1">
      <alignment horizontal="center" vertical="center"/>
      <protection locked="0"/>
    </xf>
    <xf numFmtId="0" fontId="55" fillId="18" borderId="0" xfId="0" applyFont="1" applyFill="1" applyBorder="1" applyAlignment="1">
      <alignment horizontal="center" vertical="center"/>
    </xf>
    <xf numFmtId="0" fontId="55" fillId="18" borderId="15" xfId="0" applyFont="1" applyFill="1" applyBorder="1" applyAlignment="1">
      <alignment horizontal="center" vertical="center" wrapText="1"/>
    </xf>
    <xf numFmtId="0" fontId="55" fillId="18" borderId="0" xfId="0" applyFont="1" applyFill="1" applyBorder="1" applyAlignment="1" applyProtection="1">
      <alignment horizontal="center" vertical="center"/>
      <protection locked="0"/>
    </xf>
    <xf numFmtId="0" fontId="55" fillId="18" borderId="12" xfId="0" applyFont="1" applyFill="1" applyBorder="1" applyAlignment="1" applyProtection="1">
      <alignment horizontal="center" vertical="center"/>
      <protection locked="0"/>
    </xf>
    <xf numFmtId="0" fontId="55" fillId="18" borderId="17" xfId="0" applyFont="1" applyFill="1" applyBorder="1" applyAlignment="1">
      <alignment horizontal="center" vertical="center" shrinkToFit="1"/>
    </xf>
    <xf numFmtId="0" fontId="56" fillId="18" borderId="0" xfId="0" applyFont="1" applyFill="1" applyBorder="1" applyAlignment="1">
      <alignment horizontal="center" vertical="center"/>
    </xf>
    <xf numFmtId="0" fontId="55" fillId="18" borderId="17" xfId="0" applyFont="1" applyFill="1" applyBorder="1" applyAlignment="1">
      <alignment horizontal="center" vertical="center"/>
    </xf>
    <xf numFmtId="182" fontId="55" fillId="18" borderId="17" xfId="0" applyNumberFormat="1" applyFont="1" applyFill="1" applyBorder="1" applyAlignment="1" applyProtection="1">
      <alignment horizontal="center" vertical="center"/>
    </xf>
    <xf numFmtId="182" fontId="55" fillId="18" borderId="17" xfId="0" applyNumberFormat="1" applyFont="1" applyFill="1" applyBorder="1" applyAlignment="1" applyProtection="1">
      <alignment horizontal="center" vertical="center" shrinkToFit="1"/>
    </xf>
    <xf numFmtId="0" fontId="55" fillId="18" borderId="15" xfId="0" applyFont="1" applyFill="1" applyBorder="1" applyAlignment="1">
      <alignment horizontal="center" vertical="center" shrinkToFit="1"/>
    </xf>
    <xf numFmtId="0" fontId="55" fillId="18" borderId="12" xfId="0" applyFont="1" applyFill="1" applyBorder="1" applyAlignment="1">
      <alignment horizontal="center" vertical="center" shrinkToFit="1"/>
    </xf>
    <xf numFmtId="0" fontId="55" fillId="18" borderId="15" xfId="0" applyFont="1" applyFill="1" applyBorder="1" applyAlignment="1" applyProtection="1">
      <alignment horizontal="center" vertical="center"/>
      <protection locked="0"/>
    </xf>
    <xf numFmtId="0" fontId="55" fillId="18" borderId="0" xfId="0" applyFont="1" applyFill="1" applyBorder="1" applyAlignment="1">
      <alignment horizontal="center" vertical="center" shrinkToFit="1"/>
    </xf>
    <xf numFmtId="0" fontId="58" fillId="18" borderId="0" xfId="0" applyFont="1" applyFill="1" applyBorder="1" applyAlignment="1" applyProtection="1">
      <alignment horizontal="center" vertical="center"/>
      <protection locked="0"/>
    </xf>
    <xf numFmtId="0" fontId="58" fillId="18" borderId="12" xfId="0" applyFont="1" applyFill="1" applyBorder="1" applyAlignment="1" applyProtection="1">
      <alignment horizontal="center" vertical="center"/>
      <protection locked="0"/>
    </xf>
    <xf numFmtId="0" fontId="58" fillId="18" borderId="0" xfId="0" applyFont="1" applyFill="1" applyBorder="1" applyAlignment="1">
      <alignment horizontal="center" vertical="center"/>
    </xf>
    <xf numFmtId="0" fontId="58" fillId="18" borderId="12" xfId="0" applyFont="1" applyFill="1" applyBorder="1" applyAlignment="1">
      <alignment horizontal="center" vertical="center"/>
    </xf>
    <xf numFmtId="0" fontId="55" fillId="18" borderId="12" xfId="0" applyFont="1" applyFill="1" applyBorder="1" applyAlignment="1">
      <alignment horizontal="center" vertical="center" wrapText="1"/>
    </xf>
    <xf numFmtId="0" fontId="0" fillId="18" borderId="220" xfId="0" applyFill="1" applyBorder="1" applyAlignment="1">
      <alignment horizontal="center" vertical="center"/>
    </xf>
    <xf numFmtId="0" fontId="0" fillId="18" borderId="222" xfId="0" applyFill="1" applyBorder="1" applyAlignment="1">
      <alignment horizontal="center" vertical="center"/>
    </xf>
    <xf numFmtId="0" fontId="0" fillId="18" borderId="84" xfId="0" applyFill="1" applyBorder="1" applyAlignment="1" applyProtection="1">
      <alignment horizontal="center" vertical="center" shrinkToFit="1"/>
      <protection locked="0"/>
    </xf>
    <xf numFmtId="0" fontId="0" fillId="18" borderId="0" xfId="0" applyFill="1" applyBorder="1" applyAlignment="1" applyProtection="1">
      <alignment horizontal="center" vertical="center" shrinkToFit="1"/>
      <protection locked="0"/>
    </xf>
    <xf numFmtId="0" fontId="0" fillId="18" borderId="27" xfId="0" applyFill="1" applyBorder="1" applyAlignment="1" applyProtection="1">
      <alignment horizontal="center" vertical="center" shrinkToFit="1"/>
      <protection locked="0"/>
    </xf>
    <xf numFmtId="0" fontId="0" fillId="18" borderId="221" xfId="0" applyFill="1" applyBorder="1" applyAlignment="1">
      <alignment horizontal="center" vertical="center"/>
    </xf>
    <xf numFmtId="0" fontId="0" fillId="18" borderId="223" xfId="0" applyFill="1" applyBorder="1" applyAlignment="1">
      <alignment horizontal="center" vertical="center"/>
    </xf>
    <xf numFmtId="0" fontId="55" fillId="18" borderId="70" xfId="0" applyFont="1" applyFill="1" applyBorder="1" applyAlignment="1">
      <alignment horizontal="center" vertical="center"/>
    </xf>
    <xf numFmtId="0" fontId="55" fillId="18" borderId="89" xfId="0" applyFont="1" applyFill="1" applyBorder="1" applyAlignment="1">
      <alignment horizontal="center" vertical="center"/>
    </xf>
    <xf numFmtId="0" fontId="55" fillId="18" borderId="88" xfId="0" applyFont="1" applyFill="1" applyBorder="1" applyAlignment="1" applyProtection="1">
      <alignment horizontal="left" vertical="top" wrapText="1"/>
      <protection locked="0"/>
    </xf>
    <xf numFmtId="0" fontId="55" fillId="18" borderId="0" xfId="0" applyFont="1" applyFill="1" applyBorder="1" applyAlignment="1" applyProtection="1">
      <alignment horizontal="left" vertical="top" wrapText="1"/>
      <protection locked="0"/>
    </xf>
    <xf numFmtId="0" fontId="55" fillId="18" borderId="30" xfId="0" applyFont="1" applyFill="1" applyBorder="1" applyAlignment="1" applyProtection="1">
      <alignment horizontal="left" vertical="top" wrapText="1"/>
      <protection locked="0"/>
    </xf>
    <xf numFmtId="0" fontId="55" fillId="18" borderId="82" xfId="0" applyFont="1" applyFill="1" applyBorder="1" applyAlignment="1" applyProtection="1">
      <alignment horizontal="left" vertical="top" wrapText="1"/>
      <protection locked="0"/>
    </xf>
    <xf numFmtId="0" fontId="55" fillId="18" borderId="12" xfId="0" applyFont="1" applyFill="1" applyBorder="1" applyAlignment="1" applyProtection="1">
      <alignment horizontal="left" vertical="top" wrapText="1"/>
      <protection locked="0"/>
    </xf>
    <xf numFmtId="0" fontId="55" fillId="18" borderId="29" xfId="0" applyFont="1" applyFill="1" applyBorder="1" applyAlignment="1" applyProtection="1">
      <alignment horizontal="left" vertical="top" wrapText="1"/>
      <protection locked="0"/>
    </xf>
    <xf numFmtId="0" fontId="59" fillId="18" borderId="0" xfId="0" applyFont="1" applyFill="1" applyBorder="1" applyAlignment="1">
      <alignment horizontal="center" vertical="center"/>
    </xf>
    <xf numFmtId="0" fontId="0" fillId="18" borderId="85" xfId="0" applyFill="1" applyBorder="1" applyAlignment="1" applyProtection="1">
      <alignment horizontal="center" vertical="center" shrinkToFit="1"/>
      <protection locked="0"/>
    </xf>
    <xf numFmtId="0" fontId="0" fillId="18" borderId="40" xfId="0" applyFill="1" applyBorder="1" applyAlignment="1" applyProtection="1">
      <alignment horizontal="center" vertical="center" shrinkToFit="1"/>
      <protection locked="0"/>
    </xf>
    <xf numFmtId="0" fontId="0" fillId="18" borderId="35" xfId="0" applyFill="1" applyBorder="1" applyAlignment="1" applyProtection="1">
      <alignment horizontal="center" vertical="center" shrinkToFit="1"/>
      <protection locked="0"/>
    </xf>
    <xf numFmtId="0" fontId="0" fillId="18" borderId="53" xfId="0" applyFill="1" applyBorder="1" applyAlignment="1" applyProtection="1">
      <alignment horizontal="center" vertical="center" shrinkToFit="1"/>
      <protection locked="0"/>
    </xf>
    <xf numFmtId="0" fontId="0" fillId="18" borderId="13" xfId="0" applyFill="1" applyBorder="1" applyAlignment="1" applyProtection="1">
      <alignment horizontal="center" vertical="center" shrinkToFit="1"/>
      <protection locked="0"/>
    </xf>
    <xf numFmtId="0" fontId="0" fillId="18" borderId="54" xfId="0" applyFill="1" applyBorder="1" applyAlignment="1" applyProtection="1">
      <alignment horizontal="center" vertical="center" shrinkToFit="1"/>
      <protection locked="0"/>
    </xf>
    <xf numFmtId="0" fontId="0" fillId="18" borderId="84" xfId="0" applyFill="1" applyBorder="1" applyAlignment="1" applyProtection="1">
      <alignment horizontal="center" vertical="center"/>
      <protection locked="0"/>
    </xf>
    <xf numFmtId="0" fontId="0" fillId="18" borderId="85" xfId="0" applyFill="1" applyBorder="1" applyAlignment="1" applyProtection="1">
      <alignment horizontal="center" vertical="center"/>
      <protection locked="0"/>
    </xf>
    <xf numFmtId="0" fontId="0" fillId="18" borderId="0" xfId="0" applyFill="1" applyBorder="1" applyAlignment="1" applyProtection="1">
      <alignment horizontal="center" vertical="center"/>
      <protection locked="0"/>
    </xf>
    <xf numFmtId="0" fontId="0" fillId="18" borderId="40" xfId="0" applyFill="1" applyBorder="1" applyAlignment="1" applyProtection="1">
      <alignment horizontal="center" vertical="center"/>
      <protection locked="0"/>
    </xf>
    <xf numFmtId="0" fontId="0" fillId="18" borderId="27" xfId="0" applyFill="1" applyBorder="1" applyAlignment="1" applyProtection="1">
      <alignment horizontal="center" vertical="center"/>
      <protection locked="0"/>
    </xf>
    <xf numFmtId="0" fontId="0" fillId="18" borderId="35" xfId="0" applyFill="1" applyBorder="1" applyAlignment="1" applyProtection="1">
      <alignment horizontal="center" vertical="center"/>
      <protection locked="0"/>
    </xf>
    <xf numFmtId="0" fontId="0" fillId="18" borderId="225" xfId="0" applyFill="1" applyBorder="1" applyAlignment="1">
      <alignment horizontal="center" vertical="center" wrapText="1"/>
    </xf>
    <xf numFmtId="0" fontId="0" fillId="18" borderId="225" xfId="0" applyFill="1" applyBorder="1" applyAlignment="1">
      <alignment horizontal="center" vertical="center"/>
    </xf>
    <xf numFmtId="0" fontId="0" fillId="18" borderId="226" xfId="0" applyFill="1" applyBorder="1" applyAlignment="1">
      <alignment horizontal="center" vertical="center"/>
    </xf>
    <xf numFmtId="0" fontId="0" fillId="18" borderId="15" xfId="0" applyFill="1" applyBorder="1" applyAlignment="1">
      <alignment horizontal="center" vertical="center"/>
    </xf>
    <xf numFmtId="0" fontId="0" fillId="18" borderId="28" xfId="0" applyFill="1" applyBorder="1" applyAlignment="1">
      <alignment horizontal="center" vertical="center"/>
    </xf>
    <xf numFmtId="0" fontId="0" fillId="18" borderId="0" xfId="0" applyFill="1" applyBorder="1" applyAlignment="1">
      <alignment horizontal="center" vertical="center"/>
    </xf>
    <xf numFmtId="0" fontId="0" fillId="18" borderId="30" xfId="0" applyFill="1" applyBorder="1" applyAlignment="1">
      <alignment horizontal="center" vertical="center"/>
    </xf>
    <xf numFmtId="0" fontId="0" fillId="18" borderId="12" xfId="0" applyFill="1" applyBorder="1" applyAlignment="1">
      <alignment horizontal="center" vertical="center"/>
    </xf>
    <xf numFmtId="0" fontId="0" fillId="18" borderId="29" xfId="0" applyFill="1" applyBorder="1" applyAlignment="1">
      <alignment horizontal="center" vertical="center"/>
    </xf>
    <xf numFmtId="0" fontId="0" fillId="18" borderId="52" xfId="0" applyFill="1" applyBorder="1" applyAlignment="1" applyProtection="1">
      <alignment horizontal="center" vertical="center" shrinkToFit="1"/>
      <protection locked="0"/>
    </xf>
    <xf numFmtId="0" fontId="0" fillId="18" borderId="224" xfId="0" applyFill="1" applyBorder="1" applyAlignment="1" applyProtection="1">
      <alignment horizontal="center" vertical="center" shrinkToFit="1"/>
      <protection locked="0"/>
    </xf>
    <xf numFmtId="0" fontId="0" fillId="18" borderId="225" xfId="0" applyFill="1" applyBorder="1" applyAlignment="1" applyProtection="1">
      <alignment horizontal="center" vertical="center" shrinkToFit="1"/>
      <protection locked="0"/>
    </xf>
    <xf numFmtId="0" fontId="0" fillId="18" borderId="0" xfId="0" applyNumberFormat="1" applyFill="1" applyBorder="1" applyAlignment="1">
      <alignment horizontal="center" vertical="center"/>
    </xf>
    <xf numFmtId="0" fontId="0" fillId="23" borderId="204" xfId="0" applyFont="1" applyFill="1" applyBorder="1" applyAlignment="1" applyProtection="1">
      <alignment horizontal="center" vertical="center" shrinkToFit="1"/>
      <protection locked="0"/>
    </xf>
    <xf numFmtId="0" fontId="7" fillId="18" borderId="17" xfId="0" applyFont="1" applyFill="1" applyBorder="1" applyAlignment="1" applyProtection="1">
      <alignment horizontal="left" vertical="center" shrinkToFit="1"/>
      <protection locked="0"/>
    </xf>
    <xf numFmtId="0" fontId="7" fillId="18" borderId="102" xfId="0" applyFont="1" applyFill="1" applyBorder="1" applyAlignment="1" applyProtection="1">
      <alignment horizontal="left" vertical="center" shrinkToFit="1"/>
      <protection locked="0"/>
    </xf>
    <xf numFmtId="0" fontId="7" fillId="18" borderId="89" xfId="0" applyFont="1" applyFill="1" applyBorder="1" applyAlignment="1" applyProtection="1">
      <alignment horizontal="left" vertical="center" shrinkToFit="1"/>
      <protection locked="0"/>
    </xf>
    <xf numFmtId="0" fontId="7" fillId="18" borderId="18" xfId="0" applyFont="1" applyFill="1" applyBorder="1" applyAlignment="1" applyProtection="1">
      <alignment horizontal="left" vertical="center" shrinkToFit="1"/>
      <protection locked="0"/>
    </xf>
    <xf numFmtId="177" fontId="7" fillId="18" borderId="17" xfId="0" applyNumberFormat="1" applyFont="1" applyFill="1" applyBorder="1" applyAlignment="1" applyProtection="1">
      <alignment horizontal="center" vertical="center" shrinkToFit="1"/>
      <protection locked="0"/>
    </xf>
    <xf numFmtId="177" fontId="7" fillId="18" borderId="89" xfId="0" applyNumberFormat="1" applyFont="1" applyFill="1" applyBorder="1" applyAlignment="1" applyProtection="1">
      <alignment horizontal="center" vertical="center" shrinkToFit="1"/>
      <protection locked="0"/>
    </xf>
    <xf numFmtId="0" fontId="7" fillId="18" borderId="51" xfId="0" applyFont="1" applyFill="1" applyBorder="1" applyAlignment="1" applyProtection="1">
      <alignment horizontal="center" vertical="center"/>
      <protection locked="0"/>
    </xf>
    <xf numFmtId="0" fontId="7" fillId="18" borderId="129" xfId="0" applyFont="1" applyFill="1" applyBorder="1" applyAlignment="1" applyProtection="1">
      <alignment horizontal="center" vertical="center"/>
      <protection locked="0"/>
    </xf>
    <xf numFmtId="0" fontId="16" fillId="18" borderId="53" xfId="0" applyFont="1" applyFill="1" applyBorder="1" applyAlignment="1">
      <alignment horizontal="center" vertical="center" wrapText="1"/>
    </xf>
    <xf numFmtId="0" fontId="16" fillId="18" borderId="84" xfId="0" applyFont="1" applyFill="1" applyBorder="1" applyAlignment="1">
      <alignment horizontal="center" vertical="center" wrapText="1"/>
    </xf>
    <xf numFmtId="0" fontId="16" fillId="18" borderId="54" xfId="0" applyFont="1" applyFill="1" applyBorder="1" applyAlignment="1">
      <alignment horizontal="center" vertical="center" wrapText="1"/>
    </xf>
    <xf numFmtId="0" fontId="16" fillId="18" borderId="27" xfId="0" applyFont="1" applyFill="1" applyBorder="1" applyAlignment="1">
      <alignment horizontal="center" vertical="center" wrapText="1"/>
    </xf>
    <xf numFmtId="0" fontId="0" fillId="18" borderId="84" xfId="0" applyFont="1" applyFill="1" applyBorder="1" applyAlignment="1" applyProtection="1">
      <alignment horizontal="center" shrinkToFit="1"/>
      <protection locked="0"/>
    </xf>
    <xf numFmtId="0" fontId="0" fillId="18" borderId="85" xfId="0" applyFont="1" applyFill="1" applyBorder="1" applyAlignment="1" applyProtection="1">
      <alignment horizontal="center" shrinkToFit="1"/>
      <protection locked="0"/>
    </xf>
    <xf numFmtId="0" fontId="0" fillId="18" borderId="27" xfId="0" applyFont="1" applyFill="1" applyBorder="1" applyAlignment="1"/>
    <xf numFmtId="177" fontId="0" fillId="18" borderId="27" xfId="0" applyNumberFormat="1" applyFont="1" applyFill="1" applyBorder="1" applyAlignment="1" applyProtection="1">
      <alignment horizontal="center" shrinkToFit="1"/>
      <protection locked="0"/>
    </xf>
    <xf numFmtId="177" fontId="0" fillId="18" borderId="35" xfId="0" applyNumberFormat="1" applyFont="1" applyFill="1" applyBorder="1" applyAlignment="1" applyProtection="1">
      <alignment horizontal="center" shrinkToFit="1"/>
      <protection locked="0"/>
    </xf>
    <xf numFmtId="0" fontId="0" fillId="23" borderId="1" xfId="0" applyFont="1" applyFill="1" applyBorder="1" applyAlignment="1">
      <alignment horizontal="center" vertical="center"/>
    </xf>
    <xf numFmtId="0" fontId="0" fillId="23" borderId="204" xfId="0" applyFont="1" applyFill="1" applyBorder="1" applyAlignment="1">
      <alignment horizontal="center" vertical="center"/>
    </xf>
    <xf numFmtId="0" fontId="0" fillId="23" borderId="63" xfId="0" applyFont="1" applyFill="1" applyBorder="1" applyAlignment="1">
      <alignment horizontal="center" vertical="center"/>
    </xf>
    <xf numFmtId="0" fontId="7" fillId="18" borderId="12" xfId="0" applyFont="1" applyFill="1" applyBorder="1" applyAlignment="1">
      <alignment horizontal="left" vertical="center"/>
    </xf>
    <xf numFmtId="0" fontId="7" fillId="19" borderId="16" xfId="0" applyFont="1" applyFill="1" applyBorder="1" applyAlignment="1">
      <alignment horizontal="center" vertical="center"/>
    </xf>
    <xf numFmtId="0" fontId="7" fillId="19" borderId="17" xfId="0" applyFont="1" applyFill="1" applyBorder="1" applyAlignment="1">
      <alignment horizontal="center" vertical="center"/>
    </xf>
    <xf numFmtId="0" fontId="7" fillId="19" borderId="89" xfId="0" applyFont="1" applyFill="1" applyBorder="1" applyAlignment="1">
      <alignment horizontal="center" vertical="center"/>
    </xf>
    <xf numFmtId="0" fontId="7" fillId="19" borderId="50" xfId="0" applyFont="1" applyFill="1" applyBorder="1" applyAlignment="1">
      <alignment horizontal="center" vertical="center"/>
    </xf>
    <xf numFmtId="0" fontId="7" fillId="19" borderId="51" xfId="0" applyFont="1" applyFill="1" applyBorder="1" applyAlignment="1">
      <alignment horizontal="center" vertical="center"/>
    </xf>
    <xf numFmtId="0" fontId="7" fillId="19" borderId="125" xfId="0" applyFont="1" applyFill="1" applyBorder="1" applyAlignment="1">
      <alignment horizontal="center" vertical="center"/>
    </xf>
    <xf numFmtId="0" fontId="0" fillId="0" borderId="69" xfId="0"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protection locked="0"/>
    </xf>
    <xf numFmtId="0" fontId="0" fillId="0" borderId="125" xfId="0" applyFont="1" applyFill="1" applyBorder="1" applyAlignment="1" applyProtection="1">
      <alignment horizontal="center" vertical="center" shrinkToFit="1"/>
      <protection locked="0"/>
    </xf>
    <xf numFmtId="0" fontId="7" fillId="20" borderId="69" xfId="0" applyFont="1" applyFill="1" applyBorder="1" applyAlignment="1">
      <alignment horizontal="center" vertical="center" shrinkToFit="1"/>
    </xf>
    <xf numFmtId="0" fontId="7" fillId="20" borderId="125" xfId="0" applyFont="1" applyFill="1" applyBorder="1" applyAlignment="1">
      <alignment horizontal="center" vertical="center" shrinkToFit="1"/>
    </xf>
    <xf numFmtId="177" fontId="0" fillId="0" borderId="69" xfId="0" applyNumberFormat="1" applyFont="1" applyFill="1" applyBorder="1" applyAlignment="1" applyProtection="1">
      <alignment horizontal="center" vertical="center" shrinkToFit="1"/>
      <protection locked="0"/>
    </xf>
    <xf numFmtId="177" fontId="0" fillId="0" borderId="51"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0" fillId="0" borderId="129" xfId="0" applyFont="1" applyFill="1" applyBorder="1" applyAlignment="1" applyProtection="1">
      <alignment horizontal="center" vertical="center" shrinkToFit="1"/>
      <protection locked="0"/>
    </xf>
    <xf numFmtId="177" fontId="7" fillId="18" borderId="70" xfId="0" applyNumberFormat="1" applyFont="1" applyFill="1" applyBorder="1" applyAlignment="1" applyProtection="1">
      <alignment horizontal="center" vertical="center"/>
      <protection locked="0"/>
    </xf>
    <xf numFmtId="177" fontId="7" fillId="18" borderId="17" xfId="0" applyNumberFormat="1" applyFont="1" applyFill="1" applyBorder="1" applyAlignment="1" applyProtection="1">
      <alignment horizontal="center" vertical="center"/>
      <protection locked="0"/>
    </xf>
    <xf numFmtId="177" fontId="7" fillId="18" borderId="89" xfId="0" applyNumberFormat="1" applyFont="1" applyFill="1" applyBorder="1" applyAlignment="1" applyProtection="1">
      <alignment horizontal="center" vertical="center"/>
      <protection locked="0"/>
    </xf>
    <xf numFmtId="179" fontId="7" fillId="18" borderId="70" xfId="0" applyNumberFormat="1" applyFont="1" applyFill="1" applyBorder="1" applyAlignment="1" applyProtection="1">
      <alignment horizontal="center" vertical="center" shrinkToFit="1"/>
    </xf>
    <xf numFmtId="179" fontId="7" fillId="18" borderId="17" xfId="0" applyNumberFormat="1" applyFont="1" applyFill="1" applyBorder="1" applyAlignment="1" applyProtection="1">
      <alignment horizontal="center" vertical="center" shrinkToFit="1"/>
    </xf>
    <xf numFmtId="179" fontId="7" fillId="18" borderId="89" xfId="0" applyNumberFormat="1" applyFont="1" applyFill="1" applyBorder="1" applyAlignment="1" applyProtection="1">
      <alignment horizontal="center" vertical="center" shrinkToFit="1"/>
    </xf>
    <xf numFmtId="0" fontId="7" fillId="18" borderId="82" xfId="0" applyFont="1" applyFill="1" applyBorder="1" applyAlignment="1">
      <alignment horizontal="left" vertical="center"/>
    </xf>
    <xf numFmtId="0" fontId="7" fillId="18" borderId="70" xfId="0" applyNumberFormat="1" applyFont="1" applyFill="1" applyBorder="1" applyAlignment="1" applyProtection="1">
      <alignment horizontal="center" vertical="center" shrinkToFit="1"/>
      <protection locked="0"/>
    </xf>
    <xf numFmtId="0" fontId="7" fillId="18" borderId="17" xfId="0" applyNumberFormat="1" applyFont="1" applyFill="1" applyBorder="1" applyAlignment="1" applyProtection="1">
      <alignment horizontal="center" vertical="center" shrinkToFit="1"/>
      <protection locked="0"/>
    </xf>
    <xf numFmtId="0" fontId="7" fillId="18" borderId="71" xfId="0" applyFont="1" applyFill="1" applyBorder="1" applyAlignment="1">
      <alignment horizontal="left" vertical="center"/>
    </xf>
    <xf numFmtId="0" fontId="7" fillId="18" borderId="17" xfId="0" applyFont="1" applyFill="1" applyBorder="1" applyAlignment="1" applyProtection="1">
      <alignment horizontal="left" vertical="center"/>
      <protection locked="0"/>
    </xf>
    <xf numFmtId="0" fontId="0" fillId="18" borderId="71" xfId="0" applyFont="1" applyFill="1" applyBorder="1" applyAlignment="1">
      <alignment horizontal="left" vertical="center"/>
    </xf>
    <xf numFmtId="0" fontId="7" fillId="21" borderId="139" xfId="0" applyFont="1" applyFill="1" applyBorder="1" applyAlignment="1">
      <alignment horizontal="center" vertical="center"/>
    </xf>
    <xf numFmtId="0" fontId="7" fillId="21" borderId="92" xfId="0" applyFont="1" applyFill="1" applyBorder="1" applyAlignment="1">
      <alignment horizontal="center" vertical="center"/>
    </xf>
    <xf numFmtId="0" fontId="7" fillId="21" borderId="93" xfId="0" applyFont="1" applyFill="1" applyBorder="1" applyAlignment="1">
      <alignment horizontal="center" vertical="center"/>
    </xf>
    <xf numFmtId="0" fontId="7" fillId="18" borderId="92" xfId="0" applyFont="1" applyFill="1" applyBorder="1" applyAlignment="1" applyProtection="1">
      <alignment vertical="center" shrinkToFit="1"/>
      <protection locked="0"/>
    </xf>
    <xf numFmtId="0" fontId="0" fillId="18" borderId="92" xfId="0" applyFont="1" applyFill="1" applyBorder="1" applyAlignment="1" applyProtection="1">
      <alignment vertical="center" shrinkToFit="1"/>
      <protection locked="0"/>
    </xf>
    <xf numFmtId="0" fontId="0" fillId="20" borderId="122" xfId="0" applyFill="1" applyBorder="1" applyAlignment="1">
      <alignment horizontal="center" vertical="center" textRotation="255"/>
    </xf>
    <xf numFmtId="0" fontId="0" fillId="20" borderId="123" xfId="0" applyFont="1" applyFill="1" applyBorder="1" applyAlignment="1">
      <alignment horizontal="center" vertical="center" textRotation="255"/>
    </xf>
    <xf numFmtId="0" fontId="0" fillId="20" borderId="124" xfId="0" applyFont="1" applyFill="1" applyBorder="1" applyAlignment="1">
      <alignment horizontal="center" vertical="center" textRotation="255"/>
    </xf>
    <xf numFmtId="0" fontId="7" fillId="18" borderId="83" xfId="0" applyFont="1" applyFill="1" applyBorder="1" applyAlignment="1">
      <alignment horizontal="left" vertical="center"/>
    </xf>
    <xf numFmtId="0" fontId="0" fillId="18" borderId="84" xfId="0" applyFont="1" applyFill="1" applyBorder="1" applyAlignment="1">
      <alignment horizontal="left" vertical="center"/>
    </xf>
    <xf numFmtId="0" fontId="0" fillId="18" borderId="121" xfId="0" applyFont="1" applyFill="1" applyBorder="1" applyAlignment="1">
      <alignment horizontal="left" vertical="center"/>
    </xf>
    <xf numFmtId="0" fontId="0" fillId="18" borderId="88" xfId="0" applyFont="1" applyFill="1" applyBorder="1" applyAlignment="1">
      <alignment horizontal="left" vertical="center"/>
    </xf>
    <xf numFmtId="0" fontId="0" fillId="18" borderId="0" xfId="0" applyFont="1" applyFill="1" applyBorder="1" applyAlignment="1">
      <alignment horizontal="left" vertical="center"/>
    </xf>
    <xf numFmtId="0" fontId="0" fillId="18" borderId="30" xfId="0" applyFont="1" applyFill="1" applyBorder="1" applyAlignment="1">
      <alignment horizontal="left" vertical="center"/>
    </xf>
    <xf numFmtId="0" fontId="0" fillId="18" borderId="82" xfId="0" applyFont="1" applyFill="1" applyBorder="1" applyAlignment="1">
      <alignment horizontal="left" vertical="center"/>
    </xf>
    <xf numFmtId="0" fontId="0" fillId="18" borderId="12" xfId="0" applyFont="1" applyFill="1" applyBorder="1" applyAlignment="1">
      <alignment horizontal="left" vertical="center"/>
    </xf>
    <xf numFmtId="0" fontId="0" fillId="18" borderId="29" xfId="0" applyFont="1" applyFill="1" applyBorder="1" applyAlignment="1">
      <alignment horizontal="left" vertical="center"/>
    </xf>
    <xf numFmtId="0" fontId="7" fillId="18" borderId="160" xfId="0" applyFont="1" applyFill="1" applyBorder="1" applyAlignment="1">
      <alignment horizontal="left" vertical="center"/>
    </xf>
    <xf numFmtId="0" fontId="7" fillId="18" borderId="51" xfId="0" applyFont="1" applyFill="1" applyBorder="1" applyAlignment="1" applyProtection="1">
      <alignment horizontal="center" vertical="center" shrinkToFit="1"/>
      <protection locked="0"/>
    </xf>
    <xf numFmtId="0" fontId="7" fillId="18" borderId="87" xfId="0" applyFont="1" applyFill="1" applyBorder="1" applyAlignment="1">
      <alignment horizontal="left" vertical="center"/>
    </xf>
    <xf numFmtId="0" fontId="7" fillId="18" borderId="15" xfId="0" applyFont="1" applyFill="1" applyBorder="1" applyAlignment="1">
      <alignment horizontal="left" vertical="center"/>
    </xf>
    <xf numFmtId="0" fontId="7" fillId="18" borderId="28" xfId="0" applyFont="1" applyFill="1" applyBorder="1" applyAlignment="1">
      <alignment horizontal="left" vertical="center"/>
    </xf>
    <xf numFmtId="0" fontId="7" fillId="18" borderId="29" xfId="0" applyFont="1" applyFill="1" applyBorder="1" applyAlignment="1">
      <alignment horizontal="left" vertical="center"/>
    </xf>
    <xf numFmtId="0" fontId="7" fillId="18" borderId="70" xfId="0" applyFont="1" applyFill="1" applyBorder="1" applyAlignment="1">
      <alignment vertical="center"/>
    </xf>
    <xf numFmtId="0" fontId="7" fillId="18" borderId="17" xfId="0" applyFont="1" applyFill="1" applyBorder="1" applyAlignment="1">
      <alignment vertical="center"/>
    </xf>
    <xf numFmtId="0" fontId="7" fillId="18" borderId="89" xfId="0" applyFont="1" applyFill="1" applyBorder="1" applyAlignment="1">
      <alignment vertical="center"/>
    </xf>
    <xf numFmtId="0" fontId="0" fillId="18" borderId="17" xfId="0" applyFont="1" applyFill="1" applyBorder="1" applyAlignment="1" applyProtection="1">
      <alignment horizontal="left" vertical="center" shrinkToFit="1"/>
      <protection locked="0"/>
    </xf>
    <xf numFmtId="0" fontId="7" fillId="18" borderId="87" xfId="0" applyFont="1" applyFill="1" applyBorder="1" applyAlignment="1">
      <alignment horizontal="left" vertical="center" wrapText="1"/>
    </xf>
    <xf numFmtId="0" fontId="0" fillId="18" borderId="15" xfId="0" applyFont="1" applyFill="1" applyBorder="1" applyAlignment="1">
      <alignment horizontal="left" vertical="center"/>
    </xf>
    <xf numFmtId="0" fontId="0" fillId="18" borderId="28" xfId="0" applyFont="1" applyFill="1" applyBorder="1" applyAlignment="1">
      <alignment horizontal="left" vertical="center"/>
    </xf>
    <xf numFmtId="0" fontId="7" fillId="18" borderId="17" xfId="0" applyFont="1" applyFill="1" applyBorder="1" applyAlignment="1" applyProtection="1">
      <alignment horizontal="center" vertical="center"/>
      <protection locked="0"/>
    </xf>
    <xf numFmtId="0" fontId="7" fillId="18" borderId="17" xfId="0" applyFont="1" applyFill="1" applyBorder="1" applyAlignment="1" applyProtection="1">
      <alignment horizontal="center" vertical="center" shrinkToFit="1"/>
      <protection locked="0"/>
    </xf>
    <xf numFmtId="0" fontId="0" fillId="18" borderId="17" xfId="0" applyFont="1" applyFill="1" applyBorder="1" applyAlignment="1" applyProtection="1">
      <alignment horizontal="center" vertical="center" shrinkToFit="1"/>
      <protection locked="0"/>
    </xf>
    <xf numFmtId="0" fontId="8" fillId="18" borderId="82" xfId="0" applyFont="1" applyFill="1" applyBorder="1" applyAlignment="1" applyProtection="1">
      <alignment horizontal="center" vertical="top" shrinkToFit="1"/>
      <protection locked="0"/>
    </xf>
    <xf numFmtId="0" fontId="8" fillId="18" borderId="12" xfId="0" applyFont="1" applyFill="1" applyBorder="1" applyAlignment="1" applyProtection="1">
      <alignment horizontal="center" vertical="top" shrinkToFit="1"/>
      <protection locked="0"/>
    </xf>
    <xf numFmtId="0" fontId="8" fillId="18" borderId="29" xfId="0" applyFont="1" applyFill="1" applyBorder="1" applyAlignment="1" applyProtection="1">
      <alignment horizontal="center" vertical="top" shrinkToFit="1"/>
      <protection locked="0"/>
    </xf>
    <xf numFmtId="0" fontId="7" fillId="18" borderId="87" xfId="0" applyFont="1" applyFill="1" applyBorder="1" applyAlignment="1">
      <alignment horizontal="left" vertical="top" wrapText="1"/>
    </xf>
    <xf numFmtId="0" fontId="7" fillId="18" borderId="15" xfId="0" applyFont="1" applyFill="1" applyBorder="1" applyAlignment="1">
      <alignment horizontal="left" vertical="top" wrapText="1"/>
    </xf>
    <xf numFmtId="0" fontId="7" fillId="18" borderId="28" xfId="0" applyFont="1" applyFill="1" applyBorder="1" applyAlignment="1">
      <alignment horizontal="left" vertical="top" wrapText="1"/>
    </xf>
    <xf numFmtId="0" fontId="7" fillId="18" borderId="88" xfId="0" applyFont="1" applyFill="1" applyBorder="1" applyAlignment="1">
      <alignment horizontal="left" vertical="top" wrapText="1"/>
    </xf>
    <xf numFmtId="0" fontId="7" fillId="18" borderId="0" xfId="0" applyFont="1" applyFill="1" applyBorder="1" applyAlignment="1">
      <alignment horizontal="left" vertical="top" wrapText="1"/>
    </xf>
    <xf numFmtId="0" fontId="7" fillId="18" borderId="30" xfId="0" applyFont="1" applyFill="1" applyBorder="1" applyAlignment="1">
      <alignment horizontal="left" vertical="top" wrapText="1"/>
    </xf>
    <xf numFmtId="0" fontId="52" fillId="18" borderId="70" xfId="0" applyFont="1" applyFill="1" applyBorder="1" applyAlignment="1" applyProtection="1">
      <alignment horizontal="center" vertical="center" shrinkToFit="1"/>
      <protection locked="0"/>
    </xf>
    <xf numFmtId="0" fontId="52" fillId="18" borderId="17" xfId="0" applyFont="1" applyFill="1" applyBorder="1" applyAlignment="1" applyProtection="1">
      <alignment horizontal="center" vertical="center" shrinkToFit="1"/>
      <protection locked="0"/>
    </xf>
    <xf numFmtId="0" fontId="7" fillId="18" borderId="70" xfId="0" applyFont="1" applyFill="1" applyBorder="1" applyAlignment="1">
      <alignment horizontal="left" vertical="center"/>
    </xf>
    <xf numFmtId="0" fontId="0" fillId="18" borderId="17" xfId="0" applyFont="1" applyFill="1" applyBorder="1" applyAlignment="1">
      <alignment horizontal="left" vertical="center"/>
    </xf>
    <xf numFmtId="0" fontId="0" fillId="18" borderId="89" xfId="0" applyFont="1" applyFill="1" applyBorder="1" applyAlignment="1">
      <alignment horizontal="left" vertical="center"/>
    </xf>
    <xf numFmtId="0" fontId="7" fillId="18" borderId="76" xfId="0" applyFont="1" applyFill="1" applyBorder="1" applyAlignment="1">
      <alignment horizontal="left" vertical="center"/>
    </xf>
    <xf numFmtId="0" fontId="0" fillId="18" borderId="92" xfId="0" applyFont="1" applyFill="1" applyBorder="1" applyAlignment="1">
      <alignment horizontal="left" vertical="center"/>
    </xf>
    <xf numFmtId="0" fontId="0" fillId="18" borderId="93" xfId="0" applyFont="1" applyFill="1" applyBorder="1" applyAlignment="1">
      <alignment horizontal="left" vertical="center"/>
    </xf>
    <xf numFmtId="0" fontId="53" fillId="18" borderId="74" xfId="0" applyFont="1" applyFill="1" applyBorder="1" applyAlignment="1" applyProtection="1">
      <alignment horizontal="center" vertical="center"/>
      <protection locked="0"/>
    </xf>
    <xf numFmtId="0" fontId="7" fillId="20" borderId="1" xfId="0" applyFont="1" applyFill="1" applyBorder="1" applyAlignment="1">
      <alignment horizontal="center" vertical="center"/>
    </xf>
    <xf numFmtId="0" fontId="7" fillId="20" borderId="204" xfId="0" applyFont="1" applyFill="1" applyBorder="1" applyAlignment="1">
      <alignment horizontal="center" vertical="center"/>
    </xf>
    <xf numFmtId="0" fontId="7" fillId="20" borderId="205" xfId="0" applyFont="1" applyFill="1" applyBorder="1" applyAlignment="1">
      <alignment horizontal="center" vertical="center"/>
    </xf>
    <xf numFmtId="0" fontId="7" fillId="20" borderId="207" xfId="0" applyFont="1" applyFill="1" applyBorder="1" applyAlignment="1">
      <alignment horizontal="center" vertical="center" shrinkToFit="1"/>
    </xf>
    <xf numFmtId="0" fontId="0" fillId="20" borderId="204" xfId="0" applyFont="1" applyFill="1" applyBorder="1" applyAlignment="1">
      <alignment vertical="center"/>
    </xf>
    <xf numFmtId="0" fontId="0" fillId="20" borderId="205" xfId="0" applyFont="1" applyFill="1" applyBorder="1" applyAlignment="1">
      <alignment vertical="center"/>
    </xf>
    <xf numFmtId="0" fontId="0" fillId="20" borderId="204" xfId="0" applyFont="1" applyFill="1" applyBorder="1" applyAlignment="1">
      <alignment horizontal="center" vertical="center" shrinkToFit="1"/>
    </xf>
    <xf numFmtId="0" fontId="0" fillId="20" borderId="205" xfId="0" applyFont="1" applyFill="1" applyBorder="1" applyAlignment="1">
      <alignment horizontal="center" vertical="center" shrinkToFit="1"/>
    </xf>
    <xf numFmtId="0" fontId="33" fillId="20" borderId="1" xfId="0" applyFont="1" applyFill="1" applyBorder="1" applyAlignment="1">
      <alignment horizontal="center" vertical="center"/>
    </xf>
    <xf numFmtId="0" fontId="0" fillId="20" borderId="63" xfId="0" applyFont="1" applyFill="1" applyBorder="1" applyAlignment="1">
      <alignment vertical="center"/>
    </xf>
    <xf numFmtId="0" fontId="7" fillId="18" borderId="71" xfId="0" applyFont="1" applyFill="1" applyBorder="1" applyAlignment="1" applyProtection="1">
      <alignment vertical="center"/>
      <protection locked="0"/>
    </xf>
    <xf numFmtId="0" fontId="0" fillId="18" borderId="71" xfId="0" applyFont="1" applyFill="1" applyBorder="1" applyAlignment="1" applyProtection="1">
      <alignment vertical="center"/>
      <protection locked="0"/>
    </xf>
    <xf numFmtId="0" fontId="7" fillId="18" borderId="70" xfId="0" applyFont="1" applyFill="1" applyBorder="1" applyAlignment="1">
      <alignment horizontal="center" vertical="center"/>
    </xf>
    <xf numFmtId="0" fontId="7" fillId="18" borderId="17" xfId="0" applyFont="1" applyFill="1" applyBorder="1" applyAlignment="1">
      <alignment horizontal="center" vertical="center"/>
    </xf>
    <xf numFmtId="0" fontId="7" fillId="18" borderId="17" xfId="0" applyFont="1" applyFill="1" applyBorder="1" applyAlignment="1">
      <alignment horizontal="right" vertical="center"/>
    </xf>
    <xf numFmtId="0" fontId="0" fillId="18" borderId="17" xfId="0" applyFont="1" applyFill="1" applyBorder="1" applyAlignment="1" applyProtection="1">
      <alignment horizontal="right" vertical="center" shrinkToFit="1"/>
      <protection locked="0"/>
    </xf>
    <xf numFmtId="0" fontId="0" fillId="0" borderId="83" xfId="0" applyFill="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7" fillId="0" borderId="70" xfId="0" applyFont="1" applyFill="1" applyBorder="1" applyAlignment="1">
      <alignment horizontal="center" vertical="center" shrinkToFit="1"/>
    </xf>
    <xf numFmtId="0" fontId="7" fillId="0" borderId="89" xfId="0" applyFont="1" applyFill="1" applyBorder="1" applyAlignment="1">
      <alignment horizontal="center" vertical="center" shrinkToFit="1"/>
    </xf>
    <xf numFmtId="0" fontId="7" fillId="0" borderId="82" xfId="0" applyFont="1" applyFill="1" applyBorder="1" applyAlignment="1">
      <alignment horizontal="center" vertical="center" shrinkToFit="1"/>
    </xf>
    <xf numFmtId="0" fontId="0" fillId="0" borderId="29" xfId="0" applyFont="1" applyBorder="1" applyAlignment="1">
      <alignment horizontal="center" vertical="center" shrinkToFit="1"/>
    </xf>
    <xf numFmtId="0" fontId="7" fillId="0" borderId="208" xfId="0" applyFont="1" applyFill="1" applyBorder="1" applyAlignment="1">
      <alignment horizontal="center" vertical="center" shrinkToFit="1"/>
    </xf>
    <xf numFmtId="0" fontId="0" fillId="0" borderId="209" xfId="0" applyFont="1" applyBorder="1" applyAlignment="1">
      <alignment horizontal="center" vertical="center" shrinkToFit="1"/>
    </xf>
    <xf numFmtId="0" fontId="7" fillId="0" borderId="137" xfId="0" applyFont="1" applyFill="1" applyBorder="1" applyAlignment="1">
      <alignment horizontal="center" vertical="center" shrinkToFit="1"/>
    </xf>
    <xf numFmtId="0" fontId="0" fillId="0" borderId="138" xfId="0" applyFont="1" applyBorder="1" applyAlignment="1">
      <alignment horizontal="center" vertical="center" shrinkToFit="1"/>
    </xf>
    <xf numFmtId="0" fontId="54" fillId="0" borderId="90" xfId="0" applyFont="1" applyFill="1" applyBorder="1" applyAlignment="1">
      <alignment horizontal="center" vertical="center" textRotation="255" wrapText="1"/>
    </xf>
    <xf numFmtId="0" fontId="54" fillId="0" borderId="78" xfId="0" applyFont="1" applyBorder="1" applyAlignment="1">
      <alignment horizontal="center" vertical="center" textRotation="255"/>
    </xf>
    <xf numFmtId="0" fontId="54" fillId="0" borderId="81" xfId="0" applyFont="1" applyBorder="1" applyAlignment="1">
      <alignment horizontal="center" vertical="center" textRotation="255"/>
    </xf>
    <xf numFmtId="0" fontId="33" fillId="0" borderId="70" xfId="0" applyFont="1" applyFill="1" applyBorder="1" applyAlignment="1">
      <alignment horizontal="center" vertical="center" shrinkToFit="1"/>
    </xf>
    <xf numFmtId="0" fontId="0" fillId="0" borderId="89" xfId="0" applyFont="1" applyBorder="1" applyAlignment="1">
      <alignment horizontal="center" vertical="center" shrinkToFit="1"/>
    </xf>
    <xf numFmtId="0" fontId="7" fillId="0" borderId="87"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7" fillId="0" borderId="209" xfId="0" applyFont="1" applyFill="1" applyBorder="1" applyAlignment="1">
      <alignment horizontal="center" vertical="center" shrinkToFit="1"/>
    </xf>
    <xf numFmtId="0" fontId="33" fillId="0" borderId="208" xfId="0" applyFont="1" applyFill="1" applyBorder="1" applyAlignment="1">
      <alignment horizontal="center" vertical="center" shrinkToFit="1"/>
    </xf>
    <xf numFmtId="0" fontId="7" fillId="0" borderId="138" xfId="0" applyFont="1" applyFill="1" applyBorder="1" applyAlignment="1">
      <alignment horizontal="center" vertical="center" shrinkToFit="1"/>
    </xf>
    <xf numFmtId="0" fontId="7" fillId="0" borderId="123" xfId="0" applyFont="1" applyFill="1" applyBorder="1" applyAlignment="1">
      <alignment horizontal="center" vertical="center" textRotation="255"/>
    </xf>
    <xf numFmtId="0" fontId="7" fillId="0" borderId="132" xfId="0" applyFont="1" applyFill="1" applyBorder="1" applyAlignment="1">
      <alignment horizontal="center" vertical="center" textRotation="255"/>
    </xf>
    <xf numFmtId="0" fontId="7" fillId="0" borderId="29" xfId="0" applyFont="1" applyFill="1" applyBorder="1" applyAlignment="1">
      <alignment horizontal="center" vertical="center" shrinkToFit="1"/>
    </xf>
    <xf numFmtId="0" fontId="7" fillId="0" borderId="83" xfId="0" applyFont="1" applyFill="1" applyBorder="1" applyAlignment="1" applyProtection="1">
      <alignment horizontal="left" vertical="center" wrapText="1" shrinkToFit="1"/>
      <protection locked="0"/>
    </xf>
    <xf numFmtId="0" fontId="0" fillId="0" borderId="121"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7" fillId="0" borderId="77" xfId="0" applyFont="1" applyFill="1" applyBorder="1" applyAlignment="1">
      <alignment horizontal="center" vertical="center" textRotation="255" shrinkToFit="1"/>
    </xf>
    <xf numFmtId="0" fontId="0" fillId="0" borderId="78" xfId="0" applyFont="1" applyBorder="1" applyAlignment="1">
      <alignment horizontal="center" vertical="center" textRotation="255" shrinkToFit="1"/>
    </xf>
    <xf numFmtId="0" fontId="0" fillId="0" borderId="81" xfId="0" applyFont="1" applyBorder="1" applyAlignment="1">
      <alignment horizontal="center" vertical="center" textRotation="255" shrinkToFit="1"/>
    </xf>
    <xf numFmtId="0" fontId="7" fillId="0" borderId="79" xfId="0" applyFont="1" applyFill="1" applyBorder="1" applyAlignment="1" applyProtection="1">
      <alignment horizontal="center" vertical="center" shrinkToFit="1"/>
      <protection locked="0"/>
    </xf>
    <xf numFmtId="0" fontId="0" fillId="0" borderId="130" xfId="0" applyFont="1" applyBorder="1" applyAlignment="1">
      <alignment horizontal="center" vertical="center" shrinkToFit="1"/>
    </xf>
    <xf numFmtId="0" fontId="7" fillId="18" borderId="15" xfId="0" applyFont="1" applyFill="1" applyBorder="1" applyAlignment="1" applyProtection="1">
      <alignment horizontal="center" vertical="center"/>
      <protection locked="0"/>
    </xf>
    <xf numFmtId="0" fontId="7" fillId="18" borderId="33" xfId="0" applyFont="1" applyFill="1" applyBorder="1" applyAlignment="1" applyProtection="1">
      <alignment horizontal="center" vertical="center"/>
      <protection locked="0"/>
    </xf>
    <xf numFmtId="0" fontId="7" fillId="18" borderId="12" xfId="0" applyFont="1" applyFill="1" applyBorder="1" applyAlignment="1" applyProtection="1">
      <alignment horizontal="center" vertical="center" shrinkToFit="1"/>
      <protection locked="0"/>
    </xf>
    <xf numFmtId="0" fontId="7" fillId="0" borderId="27"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54" xfId="0" applyFont="1" applyFill="1" applyBorder="1" applyAlignment="1">
      <alignment horizontal="center" vertical="top" wrapText="1"/>
    </xf>
    <xf numFmtId="0" fontId="0" fillId="0" borderId="27" xfId="0" applyFont="1" applyBorder="1" applyAlignment="1">
      <alignment horizontal="center" vertical="center"/>
    </xf>
    <xf numFmtId="0" fontId="0" fillId="0" borderId="35" xfId="0" applyFont="1" applyBorder="1" applyAlignment="1">
      <alignment horizontal="center" vertical="center"/>
    </xf>
    <xf numFmtId="0" fontId="7" fillId="0" borderId="53" xfId="0" applyFont="1" applyFill="1" applyBorder="1" applyAlignment="1" applyProtection="1">
      <alignment horizontal="left" vertical="top" wrapText="1"/>
      <protection locked="0"/>
    </xf>
    <xf numFmtId="0" fontId="0" fillId="0" borderId="84" xfId="0" applyFont="1" applyBorder="1" applyAlignment="1" applyProtection="1">
      <alignment vertical="center"/>
      <protection locked="0"/>
    </xf>
    <xf numFmtId="0" fontId="0" fillId="0" borderId="85"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40" xfId="0" applyFont="1" applyBorder="1" applyAlignment="1" applyProtection="1">
      <alignment vertical="center"/>
      <protection locked="0"/>
    </xf>
    <xf numFmtId="0" fontId="0" fillId="0" borderId="54"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7" fillId="0" borderId="131" xfId="0" applyFont="1" applyFill="1" applyBorder="1" applyAlignment="1">
      <alignment horizontal="center" vertical="center" textRotation="255"/>
    </xf>
    <xf numFmtId="0" fontId="7" fillId="0" borderId="124" xfId="0" applyFont="1" applyFill="1" applyBorder="1" applyAlignment="1">
      <alignment horizontal="center" vertical="center" textRotation="255"/>
    </xf>
    <xf numFmtId="0" fontId="0" fillId="0" borderId="87" xfId="0" applyFill="1" applyBorder="1" applyAlignment="1" applyProtection="1">
      <alignment horizontal="left" vertical="center" wrapText="1"/>
      <protection locked="0"/>
    </xf>
    <xf numFmtId="0" fontId="0" fillId="0" borderId="15" xfId="0" applyFont="1" applyBorder="1" applyAlignment="1" applyProtection="1">
      <alignment vertical="center" wrapText="1"/>
      <protection locked="0"/>
    </xf>
    <xf numFmtId="0" fontId="0" fillId="0" borderId="88"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127"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7" fillId="0" borderId="212" xfId="0" applyFont="1" applyFill="1" applyBorder="1" applyAlignment="1">
      <alignment horizontal="center" vertical="center" shrinkToFit="1"/>
    </xf>
    <xf numFmtId="0" fontId="0" fillId="0" borderId="213" xfId="0" applyFont="1" applyBorder="1" applyAlignment="1">
      <alignment horizontal="center" vertical="center" shrinkToFit="1"/>
    </xf>
    <xf numFmtId="0" fontId="7" fillId="0" borderId="215" xfId="0" applyFont="1" applyFill="1" applyBorder="1" applyAlignment="1">
      <alignment horizontal="center" vertical="center" shrinkToFit="1"/>
    </xf>
    <xf numFmtId="0" fontId="0" fillId="0" borderId="179" xfId="0" applyFont="1" applyBorder="1" applyAlignment="1">
      <alignment horizontal="center" vertical="center" shrinkToFit="1"/>
    </xf>
    <xf numFmtId="0" fontId="0" fillId="0" borderId="216" xfId="0" applyFont="1" applyBorder="1" applyAlignment="1">
      <alignment horizontal="center" vertical="center" shrinkToFit="1"/>
    </xf>
    <xf numFmtId="0" fontId="7" fillId="0" borderId="53" xfId="0" applyFont="1" applyBorder="1" applyAlignment="1">
      <alignment horizontal="center" vertical="center" wrapText="1"/>
    </xf>
    <xf numFmtId="0" fontId="7" fillId="0" borderId="84" xfId="0" applyFont="1" applyBorder="1" applyAlignment="1">
      <alignment horizontal="center" vertical="center"/>
    </xf>
    <xf numFmtId="0" fontId="7" fillId="0" borderId="54" xfId="0" applyFont="1" applyBorder="1" applyAlignment="1">
      <alignment horizontal="center" vertical="center"/>
    </xf>
    <xf numFmtId="0" fontId="7" fillId="0" borderId="27" xfId="0" applyFont="1" applyBorder="1" applyAlignment="1">
      <alignment horizontal="center" vertical="center"/>
    </xf>
    <xf numFmtId="0" fontId="7" fillId="0" borderId="84" xfId="0" applyFont="1" applyBorder="1" applyAlignment="1">
      <alignment horizontal="left" vertical="center" shrinkToFit="1"/>
    </xf>
    <xf numFmtId="0" fontId="7" fillId="0" borderId="85" xfId="0" applyFont="1" applyBorder="1" applyAlignment="1">
      <alignment horizontal="left" vertical="center" shrinkToFit="1"/>
    </xf>
    <xf numFmtId="0" fontId="7" fillId="0" borderId="217" xfId="0" applyFont="1" applyFill="1" applyBorder="1" applyAlignment="1">
      <alignment horizontal="center" vertical="center" shrinkToFit="1"/>
    </xf>
    <xf numFmtId="0" fontId="7" fillId="0" borderId="218" xfId="0" applyFont="1" applyFill="1" applyBorder="1" applyAlignment="1">
      <alignment horizontal="center" vertical="center" shrinkToFit="1"/>
    </xf>
    <xf numFmtId="0" fontId="7" fillId="0" borderId="131" xfId="0" applyFont="1" applyFill="1" applyBorder="1" applyAlignment="1">
      <alignment horizontal="center" vertical="center" textRotation="255" shrinkToFit="1"/>
    </xf>
    <xf numFmtId="0" fontId="7" fillId="0" borderId="123" xfId="0" applyFont="1" applyFill="1" applyBorder="1" applyAlignment="1">
      <alignment horizontal="center" vertical="center" textRotation="255" shrinkToFit="1"/>
    </xf>
    <xf numFmtId="0" fontId="7" fillId="0" borderId="132" xfId="0" applyFont="1" applyFill="1" applyBorder="1" applyAlignment="1">
      <alignment horizontal="center" vertical="center" textRotation="255" shrinkToFit="1"/>
    </xf>
    <xf numFmtId="0" fontId="0" fillId="0" borderId="87" xfId="0" applyFont="1" applyFill="1" applyBorder="1" applyAlignment="1" applyProtection="1">
      <alignment horizontal="left" vertical="center" wrapText="1"/>
      <protection locked="0"/>
    </xf>
    <xf numFmtId="0" fontId="0" fillId="0" borderId="28"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0" borderId="82" xfId="0" applyFont="1" applyBorder="1" applyAlignment="1" applyProtection="1">
      <alignment vertical="center" wrapText="1"/>
      <protection locked="0"/>
    </xf>
    <xf numFmtId="0" fontId="0" fillId="0" borderId="12" xfId="0" applyFont="1" applyBorder="1" applyAlignment="1" applyProtection="1">
      <alignment vertical="center" wrapText="1"/>
      <protection locked="0"/>
    </xf>
    <xf numFmtId="0" fontId="0" fillId="0" borderId="29" xfId="0" applyFont="1" applyBorder="1" applyAlignment="1" applyProtection="1">
      <alignment vertical="center" wrapText="1"/>
      <protection locked="0"/>
    </xf>
    <xf numFmtId="0" fontId="7" fillId="0" borderId="90" xfId="0" applyFont="1" applyFill="1" applyBorder="1" applyAlignment="1">
      <alignment horizontal="center" vertical="center" textRotation="255" shrinkToFit="1"/>
    </xf>
    <xf numFmtId="0" fontId="0" fillId="0" borderId="211" xfId="0" applyFont="1" applyBorder="1" applyAlignment="1">
      <alignment horizontal="center" vertical="center" textRotation="255" shrinkToFit="1"/>
    </xf>
    <xf numFmtId="0" fontId="0" fillId="0" borderId="12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7" fillId="0" borderId="0" xfId="0" applyFont="1" applyFill="1" applyBorder="1" applyAlignment="1" applyProtection="1">
      <alignment horizontal="left" vertical="center" shrinkToFit="1"/>
      <protection locked="0"/>
    </xf>
    <xf numFmtId="0" fontId="7" fillId="25" borderId="71" xfId="0" applyFont="1" applyFill="1" applyBorder="1" applyAlignment="1">
      <alignment horizontal="left" vertical="center"/>
    </xf>
    <xf numFmtId="0" fontId="7" fillId="0" borderId="88" xfId="0" applyFont="1" applyFill="1" applyBorder="1" applyAlignment="1" applyProtection="1">
      <alignment horizontal="left" vertical="center" shrinkToFit="1"/>
      <protection locked="0"/>
    </xf>
    <xf numFmtId="0" fontId="7" fillId="0" borderId="30" xfId="0" applyFont="1" applyFill="1" applyBorder="1" applyAlignment="1" applyProtection="1">
      <alignment horizontal="left" vertical="center" shrinkToFit="1"/>
      <protection locked="0"/>
    </xf>
    <xf numFmtId="0" fontId="7" fillId="0" borderId="8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177" fontId="0" fillId="0" borderId="71" xfId="0" applyNumberFormat="1" applyFont="1" applyBorder="1" applyAlignment="1">
      <alignment horizontal="center" vertical="center"/>
    </xf>
    <xf numFmtId="0" fontId="7" fillId="24" borderId="71" xfId="0" applyFont="1" applyFill="1" applyBorder="1" applyAlignment="1">
      <alignment horizontal="left" vertical="center"/>
    </xf>
    <xf numFmtId="0" fontId="7" fillId="24" borderId="71" xfId="0" applyFont="1" applyFill="1" applyBorder="1" applyAlignment="1">
      <alignment horizontal="center" vertical="center"/>
    </xf>
    <xf numFmtId="0" fontId="0" fillId="0" borderId="71" xfId="0" applyFont="1" applyBorder="1" applyAlignment="1">
      <alignment horizontal="center" vertical="center"/>
    </xf>
    <xf numFmtId="0" fontId="7" fillId="0" borderId="71" xfId="0" applyFont="1" applyBorder="1" applyAlignment="1" applyProtection="1">
      <alignment horizontal="left" vertical="top"/>
      <protection locked="0"/>
    </xf>
    <xf numFmtId="0" fontId="7" fillId="25" borderId="71" xfId="0" applyFont="1" applyFill="1" applyBorder="1" applyAlignment="1">
      <alignment horizontal="left" vertical="center" wrapText="1"/>
    </xf>
    <xf numFmtId="0" fontId="7" fillId="0" borderId="71" xfId="0" applyFont="1" applyFill="1" applyBorder="1" applyAlignment="1">
      <alignment horizontal="center" vertical="center"/>
    </xf>
    <xf numFmtId="0" fontId="7" fillId="0" borderId="71" xfId="0" applyFont="1" applyBorder="1" applyAlignment="1" applyProtection="1">
      <alignment horizontal="center" vertical="center" shrinkToFit="1"/>
      <protection locked="0"/>
    </xf>
    <xf numFmtId="0" fontId="7" fillId="0" borderId="140" xfId="0" applyFont="1" applyBorder="1" applyAlignment="1" applyProtection="1">
      <alignment horizontal="center" vertical="center"/>
      <protection locked="0"/>
    </xf>
    <xf numFmtId="0" fontId="7" fillId="0" borderId="141" xfId="0" applyFont="1" applyBorder="1" applyAlignment="1" applyProtection="1">
      <alignment horizontal="center" vertical="center"/>
      <protection locked="0"/>
    </xf>
    <xf numFmtId="0" fontId="1" fillId="0" borderId="0" xfId="0" applyFont="1" applyAlignment="1">
      <alignment horizontal="center" vertical="center"/>
    </xf>
    <xf numFmtId="0" fontId="7" fillId="0" borderId="0" xfId="0" applyFont="1" applyAlignment="1">
      <alignment horizontal="left" vertical="center"/>
    </xf>
    <xf numFmtId="0" fontId="7" fillId="0" borderId="71"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pplyProtection="1">
      <alignment horizontal="center" vertical="center"/>
      <protection locked="0"/>
    </xf>
    <xf numFmtId="0" fontId="7" fillId="0" borderId="71" xfId="0" applyFont="1" applyBorder="1" applyAlignment="1">
      <alignment horizontal="left" vertical="center" wrapText="1"/>
    </xf>
    <xf numFmtId="0" fontId="7" fillId="0" borderId="82"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17" xfId="0" applyFont="1" applyBorder="1" applyAlignment="1" applyProtection="1">
      <alignment horizontal="center" vertical="center"/>
      <protection locked="0"/>
    </xf>
    <xf numFmtId="0" fontId="7" fillId="0" borderId="70"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89" xfId="0" applyFont="1" applyBorder="1" applyAlignment="1" applyProtection="1">
      <alignment horizontal="left" vertical="top" wrapText="1"/>
      <protection locked="0"/>
    </xf>
    <xf numFmtId="0" fontId="7" fillId="23" borderId="70" xfId="0" applyFont="1" applyFill="1" applyBorder="1" applyAlignment="1">
      <alignment horizontal="center" vertical="center"/>
    </xf>
    <xf numFmtId="0" fontId="7" fillId="23" borderId="17" xfId="0" applyFont="1" applyFill="1" applyBorder="1" applyAlignment="1">
      <alignment horizontal="center" vertical="center"/>
    </xf>
    <xf numFmtId="179" fontId="7" fillId="23" borderId="17" xfId="0" applyNumberFormat="1" applyFont="1" applyFill="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0" fillId="0" borderId="70" xfId="0" applyFont="1" applyBorder="1" applyAlignment="1">
      <alignment horizontal="center" vertical="center"/>
    </xf>
    <xf numFmtId="0" fontId="0" fillId="0" borderId="89" xfId="0" applyFont="1" applyBorder="1" applyAlignment="1">
      <alignment horizontal="center" vertical="center"/>
    </xf>
    <xf numFmtId="0" fontId="7" fillId="23" borderId="17" xfId="0" applyFont="1" applyFill="1" applyBorder="1" applyAlignment="1" applyProtection="1">
      <alignment horizontal="center" vertical="center" shrinkToFit="1"/>
      <protection locked="0"/>
    </xf>
    <xf numFmtId="0" fontId="7" fillId="23" borderId="89" xfId="0" applyFont="1" applyFill="1" applyBorder="1" applyAlignment="1" applyProtection="1">
      <alignment horizontal="center" vertical="center" shrinkToFit="1"/>
      <protection locked="0"/>
    </xf>
    <xf numFmtId="0" fontId="7" fillId="0" borderId="12"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140" xfId="0" applyFont="1" applyBorder="1" applyAlignment="1">
      <alignment horizontal="center" vertical="center"/>
    </xf>
    <xf numFmtId="0" fontId="7" fillId="0" borderId="141" xfId="0" applyFont="1" applyBorder="1" applyAlignment="1">
      <alignment horizontal="center" vertical="center"/>
    </xf>
    <xf numFmtId="0" fontId="7" fillId="0" borderId="15" xfId="0" applyFont="1" applyBorder="1" applyAlignment="1" applyProtection="1">
      <alignment horizontal="left" vertical="center" shrinkToFit="1"/>
      <protection locked="0"/>
    </xf>
    <xf numFmtId="0" fontId="7" fillId="0" borderId="28" xfId="0" applyFont="1" applyBorder="1" applyAlignment="1" applyProtection="1">
      <alignment horizontal="left" vertical="center" shrinkToFit="1"/>
      <protection locked="0"/>
    </xf>
    <xf numFmtId="0" fontId="7" fillId="0" borderId="71" xfId="0" applyFont="1" applyBorder="1" applyAlignment="1" applyProtection="1">
      <alignment horizontal="center" vertical="center"/>
      <protection locked="0"/>
    </xf>
    <xf numFmtId="0" fontId="7" fillId="0" borderId="70" xfId="0" applyFont="1" applyBorder="1" applyAlignment="1" applyProtection="1">
      <alignment horizontal="center" vertical="center" shrinkToFit="1"/>
      <protection locked="0"/>
    </xf>
    <xf numFmtId="0" fontId="7" fillId="0" borderId="89" xfId="0" applyFont="1" applyBorder="1" applyAlignment="1" applyProtection="1">
      <alignment horizontal="center" vertical="center" shrinkToFit="1"/>
      <protection locked="0"/>
    </xf>
    <xf numFmtId="0" fontId="7" fillId="0" borderId="0" xfId="0" applyFont="1" applyAlignment="1">
      <alignment horizontal="right" vertical="center"/>
    </xf>
    <xf numFmtId="0" fontId="7" fillId="0" borderId="0" xfId="0" applyFont="1" applyAlignment="1">
      <alignment horizontal="left" vertical="center" wrapText="1"/>
    </xf>
    <xf numFmtId="0" fontId="7" fillId="0" borderId="15" xfId="0" applyFont="1" applyFill="1" applyBorder="1" applyAlignment="1" applyProtection="1">
      <alignment horizontal="center" vertical="center" shrinkToFit="1"/>
      <protection locked="0"/>
    </xf>
    <xf numFmtId="0" fontId="7" fillId="0" borderId="28" xfId="0" applyFont="1" applyFill="1" applyBorder="1" applyAlignment="1" applyProtection="1">
      <alignment horizontal="center" vertical="center" shrinkToFit="1"/>
      <protection locked="0"/>
    </xf>
    <xf numFmtId="0" fontId="7" fillId="0" borderId="71" xfId="0" applyFont="1" applyBorder="1" applyAlignment="1">
      <alignment horizontal="left" vertical="center"/>
    </xf>
    <xf numFmtId="0" fontId="6" fillId="23" borderId="17" xfId="0" applyFont="1" applyFill="1" applyBorder="1" applyAlignment="1" applyProtection="1">
      <alignment horizontal="center" vertical="center"/>
      <protection locked="0"/>
    </xf>
    <xf numFmtId="177" fontId="6" fillId="23" borderId="17" xfId="0" applyNumberFormat="1" applyFont="1" applyFill="1" applyBorder="1" applyAlignment="1" applyProtection="1">
      <alignment horizontal="center" vertical="center"/>
      <protection locked="0"/>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8" fillId="24" borderId="81" xfId="0" applyFont="1" applyFill="1" applyBorder="1" applyAlignment="1">
      <alignment horizontal="center" vertical="center"/>
    </xf>
    <xf numFmtId="0" fontId="8" fillId="24" borderId="71"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0"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89" xfId="0" applyFont="1" applyFill="1" applyBorder="1" applyAlignment="1" applyProtection="1">
      <alignment horizontal="left" vertical="center"/>
      <protection locked="0"/>
    </xf>
    <xf numFmtId="0" fontId="0" fillId="0" borderId="70" xfId="0" applyFill="1" applyBorder="1" applyAlignment="1" applyProtection="1">
      <alignment horizontal="left" vertical="center"/>
      <protection locked="0"/>
    </xf>
    <xf numFmtId="0" fontId="7" fillId="25" borderId="70" xfId="0" applyFont="1" applyFill="1" applyBorder="1" applyAlignment="1" applyProtection="1">
      <alignment horizontal="center" vertical="center" shrinkToFit="1"/>
      <protection locked="0"/>
    </xf>
    <xf numFmtId="0" fontId="7" fillId="25" borderId="17" xfId="0" applyFont="1" applyFill="1" applyBorder="1" applyAlignment="1" applyProtection="1">
      <alignment horizontal="center" vertical="center" shrinkToFit="1"/>
      <protection locked="0"/>
    </xf>
    <xf numFmtId="0" fontId="7" fillId="25" borderId="89" xfId="0" applyFont="1" applyFill="1" applyBorder="1" applyAlignment="1" applyProtection="1">
      <alignment horizontal="center" vertical="center" shrinkToFit="1"/>
      <protection locked="0"/>
    </xf>
    <xf numFmtId="0" fontId="7" fillId="0" borderId="71" xfId="0" applyFont="1" applyFill="1" applyBorder="1" applyAlignment="1">
      <alignment horizontal="right" vertical="center"/>
    </xf>
    <xf numFmtId="0" fontId="7" fillId="25" borderId="71" xfId="0" applyFont="1" applyFill="1" applyBorder="1" applyAlignment="1">
      <alignment horizontal="center" vertical="center"/>
    </xf>
    <xf numFmtId="0" fontId="7" fillId="0" borderId="71" xfId="0" applyFont="1" applyFill="1" applyBorder="1" applyAlignment="1" applyProtection="1">
      <alignment vertical="center"/>
      <protection locked="0"/>
    </xf>
    <xf numFmtId="177" fontId="3" fillId="23" borderId="17" xfId="0" applyNumberFormat="1" applyFont="1" applyFill="1" applyBorder="1" applyAlignment="1" applyProtection="1">
      <alignment horizontal="center" vertical="center" shrinkToFit="1"/>
      <protection locked="0"/>
    </xf>
    <xf numFmtId="0" fontId="3" fillId="23" borderId="17" xfId="0" applyFont="1" applyFill="1" applyBorder="1" applyAlignment="1" applyProtection="1">
      <alignment horizontal="center" vertical="center" shrinkToFit="1"/>
      <protection locked="0"/>
    </xf>
    <xf numFmtId="0" fontId="7" fillId="25" borderId="71" xfId="0" applyFont="1" applyFill="1" applyBorder="1" applyAlignment="1">
      <alignment horizontal="center" vertical="center" textRotation="255"/>
    </xf>
    <xf numFmtId="0" fontId="7" fillId="0" borderId="71" xfId="0" applyFont="1" applyFill="1" applyBorder="1" applyAlignment="1" applyProtection="1">
      <alignment horizontal="left" vertical="center"/>
      <protection locked="0"/>
    </xf>
    <xf numFmtId="0" fontId="7" fillId="0" borderId="72" xfId="0" applyFont="1" applyFill="1" applyBorder="1" applyAlignment="1" applyProtection="1">
      <alignment horizontal="left" vertical="center"/>
      <protection locked="0"/>
    </xf>
    <xf numFmtId="0" fontId="7" fillId="0" borderId="70"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87"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28" xfId="0" applyFont="1" applyFill="1" applyBorder="1" applyAlignment="1" applyProtection="1">
      <alignment horizontal="left" vertical="top" wrapText="1"/>
      <protection locked="0"/>
    </xf>
    <xf numFmtId="0" fontId="7" fillId="0" borderId="8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0" xfId="0" applyFont="1" applyFill="1" applyBorder="1" applyAlignment="1" applyProtection="1">
      <alignment horizontal="left" vertical="top" wrapText="1"/>
      <protection locked="0"/>
    </xf>
    <xf numFmtId="0" fontId="7" fillId="0" borderId="82"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25" borderId="82" xfId="0" applyFont="1" applyFill="1" applyBorder="1" applyAlignment="1">
      <alignment horizontal="center" vertical="center"/>
    </xf>
    <xf numFmtId="0" fontId="7" fillId="25" borderId="12" xfId="0" applyFont="1" applyFill="1" applyBorder="1" applyAlignment="1">
      <alignment horizontal="center" vertical="center"/>
    </xf>
    <xf numFmtId="0" fontId="7" fillId="25" borderId="29" xfId="0" applyFont="1" applyFill="1" applyBorder="1" applyAlignment="1">
      <alignment horizontal="center" vertical="center"/>
    </xf>
    <xf numFmtId="0" fontId="7" fillId="0" borderId="12"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82" xfId="0" applyFont="1" applyFill="1" applyBorder="1" applyAlignment="1" applyProtection="1">
      <alignment horizontal="center" vertical="center"/>
      <protection locked="0"/>
    </xf>
    <xf numFmtId="0" fontId="7" fillId="25" borderId="87" xfId="0" applyFont="1" applyFill="1" applyBorder="1" applyAlignment="1">
      <alignment horizontal="center" vertical="center"/>
    </xf>
    <xf numFmtId="0" fontId="7" fillId="25" borderId="15" xfId="0" applyFont="1" applyFill="1" applyBorder="1" applyAlignment="1">
      <alignment horizontal="center" vertical="center"/>
    </xf>
    <xf numFmtId="0" fontId="7" fillId="0" borderId="87" xfId="0" applyFont="1" applyFill="1" applyBorder="1" applyAlignment="1" applyProtection="1">
      <alignment vertical="top"/>
      <protection locked="0"/>
    </xf>
    <xf numFmtId="0" fontId="7" fillId="0" borderId="15" xfId="0" applyFont="1" applyFill="1" applyBorder="1" applyAlignment="1" applyProtection="1">
      <alignment vertical="top"/>
      <protection locked="0"/>
    </xf>
    <xf numFmtId="0" fontId="7" fillId="0" borderId="28" xfId="0" applyFont="1" applyFill="1" applyBorder="1" applyAlignment="1" applyProtection="1">
      <alignment vertical="top"/>
      <protection locked="0"/>
    </xf>
    <xf numFmtId="0" fontId="7" fillId="0" borderId="88"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7" fillId="0" borderId="30" xfId="0" applyFont="1" applyFill="1" applyBorder="1" applyAlignment="1" applyProtection="1">
      <alignment vertical="top"/>
      <protection locked="0"/>
    </xf>
    <xf numFmtId="0" fontId="7" fillId="25" borderId="70" xfId="0" applyFont="1" applyFill="1" applyBorder="1" applyAlignment="1">
      <alignment horizontal="center" vertical="center"/>
    </xf>
    <xf numFmtId="0" fontId="7" fillId="25" borderId="89" xfId="0" applyFont="1" applyFill="1" applyBorder="1" applyAlignment="1">
      <alignment horizontal="center" vertical="center"/>
    </xf>
    <xf numFmtId="0" fontId="7" fillId="0" borderId="70"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89" xfId="0" applyFont="1" applyFill="1" applyBorder="1" applyAlignment="1" applyProtection="1">
      <alignment horizontal="center" vertical="center"/>
      <protection locked="0"/>
    </xf>
    <xf numFmtId="0" fontId="7" fillId="25" borderId="28" xfId="0" applyFont="1" applyFill="1" applyBorder="1" applyAlignment="1">
      <alignment horizontal="center" vertical="center"/>
    </xf>
    <xf numFmtId="0" fontId="7" fillId="0" borderId="87" xfId="0" applyFont="1" applyFill="1" applyBorder="1" applyAlignment="1" applyProtection="1">
      <alignment horizontal="right" vertical="center"/>
      <protection locked="0"/>
    </xf>
    <xf numFmtId="0" fontId="7" fillId="0" borderId="15" xfId="0" applyFont="1" applyFill="1" applyBorder="1" applyAlignment="1" applyProtection="1">
      <alignment horizontal="right" vertical="center"/>
      <protection locked="0"/>
    </xf>
    <xf numFmtId="0" fontId="7" fillId="0" borderId="28" xfId="0" applyFont="1" applyFill="1" applyBorder="1" applyAlignment="1" applyProtection="1">
      <alignment horizontal="right" vertical="center"/>
      <protection locked="0"/>
    </xf>
    <xf numFmtId="0" fontId="7" fillId="25" borderId="78" xfId="0" applyFont="1" applyFill="1" applyBorder="1" applyAlignment="1">
      <alignment vertical="center" textRotation="255"/>
    </xf>
    <xf numFmtId="0" fontId="7" fillId="25" borderId="29" xfId="0" applyFont="1" applyFill="1" applyBorder="1" applyAlignment="1">
      <alignment vertical="center" textRotation="255"/>
    </xf>
    <xf numFmtId="0" fontId="7" fillId="0" borderId="18" xfId="0" applyFont="1" applyFill="1" applyBorder="1" applyAlignment="1" applyProtection="1">
      <alignment horizontal="left" vertical="center"/>
      <protection locked="0"/>
    </xf>
    <xf numFmtId="0" fontId="7" fillId="0" borderId="82"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70" xfId="0" applyFont="1" applyFill="1" applyBorder="1" applyAlignment="1" applyProtection="1">
      <alignment vertical="center"/>
      <protection locked="0"/>
    </xf>
    <xf numFmtId="0" fontId="7" fillId="0" borderId="17" xfId="0" applyFont="1" applyFill="1" applyBorder="1" applyAlignment="1" applyProtection="1">
      <alignment vertical="center"/>
      <protection locked="0"/>
    </xf>
    <xf numFmtId="0" fontId="7" fillId="0" borderId="89" xfId="0" applyFont="1" applyFill="1" applyBorder="1" applyAlignment="1" applyProtection="1">
      <alignment vertical="center"/>
      <protection locked="0"/>
    </xf>
    <xf numFmtId="0" fontId="7" fillId="0" borderId="70" xfId="0" applyFont="1" applyFill="1" applyBorder="1" applyProtection="1">
      <alignment vertical="center"/>
      <protection locked="0"/>
    </xf>
    <xf numFmtId="0" fontId="7" fillId="0" borderId="89" xfId="0" applyFont="1" applyFill="1" applyBorder="1" applyProtection="1">
      <alignment vertical="center"/>
      <protection locked="0"/>
    </xf>
    <xf numFmtId="0" fontId="7" fillId="0" borderId="70" xfId="0" applyFont="1" applyFill="1" applyBorder="1" applyAlignment="1" applyProtection="1">
      <alignment horizontal="right" vertical="center"/>
      <protection locked="0"/>
    </xf>
    <xf numFmtId="0" fontId="7" fillId="0" borderId="89" xfId="0" applyFont="1" applyFill="1" applyBorder="1" applyAlignment="1" applyProtection="1">
      <alignment horizontal="right" vertical="center"/>
      <protection locked="0"/>
    </xf>
    <xf numFmtId="0" fontId="1" fillId="0" borderId="70"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89" xfId="0" applyFont="1" applyFill="1" applyBorder="1" applyAlignment="1" applyProtection="1">
      <alignment horizontal="center" vertical="center"/>
      <protection locked="0"/>
    </xf>
    <xf numFmtId="0" fontId="7" fillId="27" borderId="78" xfId="0" applyFont="1" applyFill="1" applyBorder="1" applyAlignment="1">
      <alignment vertical="center" textRotation="255"/>
    </xf>
    <xf numFmtId="0" fontId="7" fillId="27" borderId="81" xfId="0" applyFont="1" applyFill="1" applyBorder="1" applyAlignment="1">
      <alignment vertical="center" textRotation="255"/>
    </xf>
    <xf numFmtId="0" fontId="1" fillId="0" borderId="142" xfId="0" applyFont="1" applyFill="1" applyBorder="1" applyAlignment="1">
      <alignment horizontal="center" vertical="center"/>
    </xf>
    <xf numFmtId="0" fontId="1" fillId="0" borderId="143" xfId="0" applyFont="1" applyFill="1" applyBorder="1" applyAlignment="1">
      <alignment horizontal="center" vertical="center"/>
    </xf>
    <xf numFmtId="0" fontId="1" fillId="0" borderId="144" xfId="0" applyFont="1" applyFill="1" applyBorder="1" applyAlignment="1">
      <alignment horizontal="center" vertical="center"/>
    </xf>
    <xf numFmtId="0" fontId="7" fillId="0" borderId="82" xfId="0" applyFont="1" applyFill="1" applyBorder="1" applyProtection="1">
      <alignment vertical="center"/>
      <protection locked="0"/>
    </xf>
    <xf numFmtId="0" fontId="7" fillId="0" borderId="12" xfId="0" applyFont="1" applyFill="1" applyBorder="1" applyProtection="1">
      <alignment vertical="center"/>
      <protection locked="0"/>
    </xf>
    <xf numFmtId="0" fontId="7" fillId="0" borderId="29" xfId="0" applyFont="1" applyFill="1" applyBorder="1" applyProtection="1">
      <alignment vertical="center"/>
      <protection locked="0"/>
    </xf>
    <xf numFmtId="0" fontId="7" fillId="25" borderId="70"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6" borderId="70"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89" xfId="0" applyFont="1" applyFill="1" applyBorder="1" applyAlignment="1">
      <alignment horizontal="center" vertical="center"/>
    </xf>
    <xf numFmtId="0" fontId="7" fillId="0" borderId="70" xfId="0" applyFont="1" applyFill="1" applyBorder="1" applyAlignment="1" applyProtection="1">
      <alignment vertical="center" shrinkToFit="1"/>
      <protection locked="0"/>
    </xf>
    <xf numFmtId="0" fontId="7" fillId="0" borderId="17" xfId="0" applyFont="1" applyFill="1" applyBorder="1" applyAlignment="1" applyProtection="1">
      <alignment vertical="center" shrinkToFit="1"/>
      <protection locked="0"/>
    </xf>
    <xf numFmtId="0" fontId="7" fillId="0" borderId="89" xfId="0" applyFont="1" applyFill="1" applyBorder="1" applyAlignment="1" applyProtection="1">
      <alignment vertical="center" shrinkToFit="1"/>
      <protection locked="0"/>
    </xf>
    <xf numFmtId="0" fontId="7" fillId="25" borderId="17" xfId="0" applyFont="1" applyFill="1" applyBorder="1" applyAlignment="1">
      <alignment horizontal="center" vertical="center"/>
    </xf>
    <xf numFmtId="0" fontId="7" fillId="26" borderId="88"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30" xfId="0" applyFont="1" applyFill="1" applyBorder="1" applyAlignment="1">
      <alignment horizontal="center" vertical="center"/>
    </xf>
    <xf numFmtId="0" fontId="7" fillId="26" borderId="82" xfId="0" applyFont="1" applyFill="1" applyBorder="1" applyAlignment="1">
      <alignment horizontal="center" vertical="center"/>
    </xf>
    <xf numFmtId="0" fontId="7" fillId="26" borderId="12" xfId="0" applyFont="1" applyFill="1" applyBorder="1" applyAlignment="1">
      <alignment horizontal="center" vertical="center"/>
    </xf>
    <xf numFmtId="0" fontId="7" fillId="26" borderId="29" xfId="0" applyFont="1" applyFill="1" applyBorder="1" applyAlignment="1">
      <alignment horizontal="center" vertical="center"/>
    </xf>
    <xf numFmtId="0" fontId="7" fillId="0" borderId="71" xfId="0" applyFont="1" applyFill="1" applyBorder="1" applyAlignment="1">
      <alignment vertical="center" shrinkToFit="1"/>
    </xf>
    <xf numFmtId="0" fontId="1" fillId="0" borderId="71" xfId="0" applyFont="1" applyFill="1" applyBorder="1" applyAlignment="1" applyProtection="1">
      <alignment horizontal="center" vertical="center"/>
      <protection locked="0"/>
    </xf>
    <xf numFmtId="0" fontId="7" fillId="0" borderId="71" xfId="0" applyFont="1" applyFill="1" applyBorder="1" applyAlignment="1" applyProtection="1">
      <alignment horizontal="center" vertical="center"/>
      <protection locked="0"/>
    </xf>
    <xf numFmtId="0" fontId="8" fillId="0" borderId="0" xfId="0" applyFont="1" applyFill="1" applyBorder="1" applyAlignment="1">
      <alignment vertical="center"/>
    </xf>
    <xf numFmtId="0" fontId="7" fillId="26" borderId="78" xfId="0" applyFont="1" applyFill="1" applyBorder="1" applyAlignment="1">
      <alignment vertical="center" textRotation="255"/>
    </xf>
    <xf numFmtId="0" fontId="7" fillId="26" borderId="88" xfId="0" applyFont="1" applyFill="1" applyBorder="1" applyAlignment="1">
      <alignment vertical="center" textRotation="255"/>
    </xf>
    <xf numFmtId="0" fontId="7" fillId="26" borderId="82" xfId="0" applyFont="1" applyFill="1" applyBorder="1" applyAlignment="1">
      <alignment vertical="center" textRotation="255"/>
    </xf>
    <xf numFmtId="0" fontId="7" fillId="0" borderId="17" xfId="0" applyFont="1" applyFill="1" applyBorder="1" applyAlignment="1">
      <alignment horizontal="center" vertical="center" shrinkToFit="1"/>
    </xf>
    <xf numFmtId="0" fontId="0" fillId="0" borderId="7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92" xfId="0" applyFont="1" applyFill="1" applyBorder="1" applyAlignment="1" applyProtection="1">
      <alignment horizontal="center" vertical="center"/>
      <protection locked="0"/>
    </xf>
    <xf numFmtId="0" fontId="4" fillId="0" borderId="93" xfId="0" applyFont="1" applyFill="1" applyBorder="1" applyAlignment="1" applyProtection="1">
      <alignment horizontal="center" vertical="center"/>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7" xfId="0" applyFill="1" applyBorder="1" applyAlignment="1" applyProtection="1">
      <alignment horizontal="left" vertical="center"/>
      <protection locked="0"/>
    </xf>
    <xf numFmtId="0" fontId="7" fillId="25" borderId="16" xfId="0" applyFont="1" applyFill="1" applyBorder="1" applyAlignment="1" applyProtection="1">
      <alignment horizontal="center" vertical="center"/>
      <protection locked="0"/>
    </xf>
    <xf numFmtId="0" fontId="0" fillId="25" borderId="17" xfId="0" applyFill="1" applyBorder="1" applyAlignment="1" applyProtection="1">
      <alignment horizontal="center" vertical="center"/>
      <protection locked="0"/>
    </xf>
    <xf numFmtId="0" fontId="0" fillId="25" borderId="89" xfId="0" applyFill="1" applyBorder="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protection locked="0"/>
    </xf>
    <xf numFmtId="0" fontId="0" fillId="0" borderId="3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29" xfId="0" applyFont="1" applyBorder="1" applyAlignment="1" applyProtection="1">
      <alignment horizontal="left" vertical="center"/>
      <protection locked="0"/>
    </xf>
    <xf numFmtId="0" fontId="11" fillId="0" borderId="90" xfId="0" applyFont="1" applyFill="1" applyBorder="1" applyAlignment="1">
      <alignment horizontal="center" vertical="center" textRotation="255"/>
    </xf>
    <xf numFmtId="0" fontId="0" fillId="0" borderId="94" xfId="0" applyBorder="1" applyAlignment="1">
      <alignment horizontal="center" vertical="center" textRotation="255"/>
    </xf>
    <xf numFmtId="0" fontId="11" fillId="0" borderId="90" xfId="0" applyFont="1" applyBorder="1" applyAlignment="1">
      <alignment vertical="center" textRotation="255"/>
    </xf>
    <xf numFmtId="0" fontId="11" fillId="0" borderId="94" xfId="0" applyFont="1" applyBorder="1" applyAlignment="1">
      <alignment vertical="center" textRotation="255"/>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89" xfId="0" applyFill="1" applyBorder="1" applyAlignment="1">
      <alignment horizontal="center" vertical="center"/>
    </xf>
    <xf numFmtId="0" fontId="0" fillId="0" borderId="7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89" xfId="0" applyFont="1" applyFill="1" applyBorder="1" applyAlignment="1" applyProtection="1">
      <alignment horizontal="center" vertical="center"/>
      <protection locked="0"/>
    </xf>
    <xf numFmtId="0" fontId="0" fillId="24" borderId="81" xfId="0" applyFont="1" applyFill="1" applyBorder="1" applyAlignment="1">
      <alignment horizontal="center" vertical="center"/>
    </xf>
    <xf numFmtId="0" fontId="0" fillId="24" borderId="70" xfId="0" applyFont="1" applyFill="1" applyBorder="1" applyAlignment="1">
      <alignment horizontal="center" vertical="center"/>
    </xf>
    <xf numFmtId="0" fontId="0" fillId="24" borderId="8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89" xfId="0" applyFont="1" applyFill="1" applyBorder="1" applyAlignment="1">
      <alignment horizontal="center" vertical="center"/>
    </xf>
    <xf numFmtId="0" fontId="0" fillId="0" borderId="70"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89" xfId="0" applyFill="1" applyBorder="1" applyAlignment="1" applyProtection="1">
      <alignment horizontal="center" vertical="center" wrapText="1"/>
      <protection locked="0"/>
    </xf>
    <xf numFmtId="0" fontId="4" fillId="23" borderId="139" xfId="0" applyFont="1" applyFill="1" applyBorder="1" applyAlignment="1" applyProtection="1">
      <alignment horizontal="left" vertical="center"/>
      <protection locked="0"/>
    </xf>
    <xf numFmtId="0" fontId="4" fillId="23" borderId="92" xfId="0" applyFont="1" applyFill="1" applyBorder="1" applyAlignment="1" applyProtection="1">
      <alignment horizontal="left" vertical="center"/>
      <protection locked="0"/>
    </xf>
    <xf numFmtId="0" fontId="4" fillId="23" borderId="75" xfId="0" applyFont="1" applyFill="1" applyBorder="1" applyAlignment="1" applyProtection="1">
      <alignment horizontal="left" vertical="center"/>
      <protection locked="0"/>
    </xf>
    <xf numFmtId="0" fontId="7" fillId="25" borderId="14" xfId="0" applyFont="1" applyFill="1" applyBorder="1" applyAlignment="1" applyProtection="1">
      <alignment horizontal="center" vertical="center" shrinkToFit="1"/>
      <protection locked="0"/>
    </xf>
    <xf numFmtId="0" fontId="7" fillId="25" borderId="15" xfId="0" applyFont="1" applyFill="1" applyBorder="1" applyAlignment="1" applyProtection="1">
      <alignment horizontal="center" vertical="center" shrinkToFit="1"/>
      <protection locked="0"/>
    </xf>
    <xf numFmtId="0" fontId="7" fillId="25" borderId="28" xfId="0" applyFont="1" applyFill="1" applyBorder="1" applyAlignment="1" applyProtection="1">
      <alignment horizontal="center" vertical="center" shrinkToFit="1"/>
      <protection locked="0"/>
    </xf>
    <xf numFmtId="0" fontId="7" fillId="25" borderId="13" xfId="0" applyFont="1" applyFill="1" applyBorder="1" applyAlignment="1" applyProtection="1">
      <alignment horizontal="center" vertical="center" shrinkToFit="1"/>
      <protection locked="0"/>
    </xf>
    <xf numFmtId="0" fontId="7" fillId="25" borderId="0" xfId="0" applyFont="1" applyFill="1" applyBorder="1" applyAlignment="1" applyProtection="1">
      <alignment horizontal="center" vertical="center" shrinkToFit="1"/>
      <protection locked="0"/>
    </xf>
    <xf numFmtId="0" fontId="7" fillId="25" borderId="30" xfId="0" applyFont="1" applyFill="1" applyBorder="1" applyAlignment="1" applyProtection="1">
      <alignment horizontal="center" vertical="center" shrinkToFit="1"/>
      <protection locked="0"/>
    </xf>
    <xf numFmtId="0" fontId="7" fillId="25" borderId="11" xfId="0" applyFont="1" applyFill="1" applyBorder="1" applyAlignment="1" applyProtection="1">
      <alignment horizontal="center" vertical="center" shrinkToFit="1"/>
      <protection locked="0"/>
    </xf>
    <xf numFmtId="0" fontId="7" fillId="25" borderId="12" xfId="0" applyFont="1" applyFill="1" applyBorder="1" applyAlignment="1" applyProtection="1">
      <alignment horizontal="center" vertical="center" shrinkToFit="1"/>
      <protection locked="0"/>
    </xf>
    <xf numFmtId="0" fontId="7" fillId="25" borderId="29" xfId="0" applyFont="1" applyFill="1" applyBorder="1" applyAlignment="1" applyProtection="1">
      <alignment horizontal="center" vertical="center" shrinkToFit="1"/>
      <protection locked="0"/>
    </xf>
    <xf numFmtId="0" fontId="4" fillId="0" borderId="87"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8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4" fillId="0" borderId="8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86" xfId="0" applyFont="1" applyFill="1" applyBorder="1" applyAlignment="1" applyProtection="1">
      <alignment horizontal="center" vertical="center"/>
      <protection locked="0"/>
    </xf>
    <xf numFmtId="0" fontId="8" fillId="25" borderId="14" xfId="0" applyFont="1" applyFill="1" applyBorder="1" applyAlignment="1" applyProtection="1">
      <alignment horizontal="left" vertical="center" shrinkToFit="1"/>
      <protection locked="0"/>
    </xf>
    <xf numFmtId="0" fontId="0" fillId="25" borderId="15" xfId="0" applyFill="1" applyBorder="1" applyAlignment="1" applyProtection="1">
      <alignment vertical="center" shrinkToFit="1"/>
      <protection locked="0"/>
    </xf>
    <xf numFmtId="0" fontId="0" fillId="25" borderId="28" xfId="0" applyFill="1" applyBorder="1" applyAlignment="1" applyProtection="1">
      <alignment vertical="center" shrinkToFit="1"/>
      <protection locked="0"/>
    </xf>
    <xf numFmtId="0" fontId="0" fillId="25" borderId="11" xfId="0" applyFill="1" applyBorder="1" applyAlignment="1" applyProtection="1">
      <alignment vertical="center" shrinkToFit="1"/>
      <protection locked="0"/>
    </xf>
    <xf numFmtId="0" fontId="0" fillId="25" borderId="12" xfId="0" applyFill="1" applyBorder="1" applyAlignment="1" applyProtection="1">
      <alignment vertical="center" shrinkToFit="1"/>
      <protection locked="0"/>
    </xf>
    <xf numFmtId="0" fontId="0" fillId="25" borderId="29" xfId="0" applyFill="1" applyBorder="1" applyAlignment="1" applyProtection="1">
      <alignment vertical="center" shrinkToFit="1"/>
      <protection locked="0"/>
    </xf>
    <xf numFmtId="0" fontId="0" fillId="0" borderId="87"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33" xfId="0" applyFont="1" applyFill="1" applyBorder="1" applyAlignment="1" applyProtection="1">
      <alignment horizontal="left" vertical="center"/>
      <protection locked="0"/>
    </xf>
    <xf numFmtId="0" fontId="0" fillId="0" borderId="82"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86" xfId="0" applyFont="1" applyFill="1" applyBorder="1" applyAlignment="1" applyProtection="1">
      <alignment horizontal="left" vertical="center"/>
      <protection locked="0"/>
    </xf>
    <xf numFmtId="0" fontId="4" fillId="23" borderId="50" xfId="0" applyFont="1" applyFill="1" applyBorder="1" applyAlignment="1" applyProtection="1">
      <alignment horizontal="left" vertical="center"/>
      <protection locked="0"/>
    </xf>
    <xf numFmtId="0" fontId="4" fillId="23" borderId="51" xfId="0" applyFont="1" applyFill="1" applyBorder="1" applyAlignment="1" applyProtection="1">
      <alignment horizontal="left" vertical="center"/>
      <protection locked="0"/>
    </xf>
    <xf numFmtId="0" fontId="4" fillId="23" borderId="129" xfId="0" applyFont="1" applyFill="1" applyBorder="1" applyAlignment="1" applyProtection="1">
      <alignment horizontal="left" vertical="center"/>
      <protection locked="0"/>
    </xf>
    <xf numFmtId="0" fontId="8" fillId="25" borderId="14" xfId="0" applyFont="1" applyFill="1" applyBorder="1" applyAlignment="1" applyProtection="1">
      <alignment horizontal="center" vertical="center" shrinkToFit="1"/>
      <protection locked="0"/>
    </xf>
    <xf numFmtId="0" fontId="8" fillId="25" borderId="15" xfId="0" applyFont="1" applyFill="1" applyBorder="1" applyAlignment="1" applyProtection="1">
      <alignment horizontal="center" vertical="center" shrinkToFit="1"/>
      <protection locked="0"/>
    </xf>
    <xf numFmtId="0" fontId="8" fillId="25" borderId="28" xfId="0" applyFont="1" applyFill="1" applyBorder="1" applyAlignment="1" applyProtection="1">
      <alignment horizontal="center" vertical="center" shrinkToFit="1"/>
      <protection locked="0"/>
    </xf>
    <xf numFmtId="0" fontId="0" fillId="0" borderId="70" xfId="0" applyFill="1" applyBorder="1" applyAlignment="1" applyProtection="1">
      <alignment vertical="center" shrinkToFit="1"/>
      <protection locked="0"/>
    </xf>
    <xf numFmtId="0" fontId="0" fillId="0" borderId="17"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7" fillId="25" borderId="16" xfId="0" applyFont="1" applyFill="1" applyBorder="1" applyAlignment="1" applyProtection="1">
      <alignment horizontal="center" vertical="center" shrinkToFit="1"/>
      <protection locked="0"/>
    </xf>
    <xf numFmtId="0" fontId="0" fillId="0" borderId="70" xfId="0"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vertical="center"/>
      <protection locked="0"/>
    </xf>
    <xf numFmtId="0" fontId="3" fillId="0" borderId="1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86"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86" xfId="0" applyBorder="1" applyAlignment="1" applyProtection="1">
      <alignment horizontal="left" vertical="top" wrapText="1"/>
      <protection locked="0"/>
    </xf>
    <xf numFmtId="0" fontId="0" fillId="0" borderId="0" xfId="0" applyFill="1" applyBorder="1" applyAlignment="1">
      <alignment horizontal="right" vertical="center"/>
    </xf>
    <xf numFmtId="0" fontId="1" fillId="0" borderId="0" xfId="0" applyFont="1" applyFill="1" applyBorder="1" applyAlignment="1">
      <alignment horizontal="right" vertical="center"/>
    </xf>
    <xf numFmtId="0" fontId="8" fillId="25" borderId="14" xfId="0" applyFont="1" applyFill="1" applyBorder="1" applyAlignment="1" applyProtection="1">
      <alignment vertical="center" shrinkToFit="1"/>
      <protection locked="0"/>
    </xf>
    <xf numFmtId="0" fontId="8" fillId="25" borderId="15" xfId="0" applyFont="1" applyFill="1" applyBorder="1" applyAlignment="1" applyProtection="1">
      <alignment vertical="center" shrinkToFit="1"/>
      <protection locked="0"/>
    </xf>
    <xf numFmtId="0" fontId="8" fillId="25" borderId="28" xfId="0" applyFont="1" applyFill="1" applyBorder="1" applyAlignment="1" applyProtection="1">
      <alignment vertical="center" shrinkToFit="1"/>
      <protection locked="0"/>
    </xf>
    <xf numFmtId="0" fontId="8" fillId="25" borderId="11" xfId="0" applyFont="1" applyFill="1" applyBorder="1" applyAlignment="1" applyProtection="1">
      <alignment vertical="center" shrinkToFit="1"/>
      <protection locked="0"/>
    </xf>
    <xf numFmtId="0" fontId="8" fillId="25" borderId="12" xfId="0" applyFont="1" applyFill="1" applyBorder="1" applyAlignment="1" applyProtection="1">
      <alignment vertical="center" shrinkToFit="1"/>
      <protection locked="0"/>
    </xf>
    <xf numFmtId="0" fontId="8" fillId="25" borderId="29" xfId="0" applyFont="1" applyFill="1" applyBorder="1" applyAlignment="1" applyProtection="1">
      <alignment vertical="center" shrinkToFit="1"/>
      <protection locked="0"/>
    </xf>
    <xf numFmtId="0" fontId="0" fillId="0" borderId="87" xfId="0" applyFont="1" applyFill="1" applyBorder="1" applyAlignment="1" applyProtection="1">
      <alignment vertical="center"/>
      <protection locked="0"/>
    </xf>
    <xf numFmtId="0" fontId="0" fillId="0" borderId="15" xfId="0" applyFont="1" applyFill="1" applyBorder="1" applyAlignment="1" applyProtection="1">
      <alignment vertical="center"/>
      <protection locked="0"/>
    </xf>
    <xf numFmtId="0" fontId="0" fillId="0" borderId="33" xfId="0" applyFont="1" applyFill="1" applyBorder="1" applyAlignment="1" applyProtection="1">
      <alignment vertical="center"/>
      <protection locked="0"/>
    </xf>
    <xf numFmtId="0" fontId="0" fillId="0" borderId="82" xfId="0" applyFont="1" applyFill="1" applyBorder="1" applyAlignment="1" applyProtection="1">
      <alignment vertical="center"/>
      <protection locked="0"/>
    </xf>
    <xf numFmtId="0" fontId="0" fillId="0" borderId="12" xfId="0" applyFont="1" applyFill="1" applyBorder="1" applyAlignment="1" applyProtection="1">
      <alignment vertical="center"/>
      <protection locked="0"/>
    </xf>
    <xf numFmtId="0" fontId="0" fillId="0" borderId="86" xfId="0" applyFont="1" applyFill="1" applyBorder="1" applyAlignment="1" applyProtection="1">
      <alignment vertical="center"/>
      <protection locked="0"/>
    </xf>
    <xf numFmtId="0" fontId="8" fillId="25" borderId="14" xfId="0" applyFont="1" applyFill="1" applyBorder="1" applyAlignment="1" applyProtection="1">
      <alignment vertical="center" wrapText="1"/>
      <protection locked="0"/>
    </xf>
    <xf numFmtId="0" fontId="0" fillId="25" borderId="15" xfId="0" applyFill="1" applyBorder="1" applyAlignment="1" applyProtection="1">
      <alignment vertical="center"/>
      <protection locked="0"/>
    </xf>
    <xf numFmtId="0" fontId="0" fillId="25" borderId="28" xfId="0" applyFill="1" applyBorder="1" applyAlignment="1" applyProtection="1">
      <alignment vertical="center"/>
      <protection locked="0"/>
    </xf>
    <xf numFmtId="0" fontId="0" fillId="25" borderId="13" xfId="0" applyFill="1" applyBorder="1" applyAlignment="1" applyProtection="1">
      <alignment vertical="center"/>
      <protection locked="0"/>
    </xf>
    <xf numFmtId="0" fontId="0" fillId="25" borderId="0" xfId="0" applyFill="1" applyBorder="1" applyAlignment="1" applyProtection="1">
      <alignment vertical="center"/>
      <protection locked="0"/>
    </xf>
    <xf numFmtId="0" fontId="0" fillId="25" borderId="30" xfId="0" applyFill="1" applyBorder="1" applyAlignment="1" applyProtection="1">
      <alignment vertical="center"/>
      <protection locked="0"/>
    </xf>
    <xf numFmtId="0" fontId="7" fillId="25" borderId="139" xfId="0" applyFont="1" applyFill="1" applyBorder="1" applyAlignment="1" applyProtection="1">
      <alignment horizontal="center" vertical="center"/>
      <protection locked="0"/>
    </xf>
    <xf numFmtId="0" fontId="7" fillId="25" borderId="92" xfId="0" applyFont="1" applyFill="1" applyBorder="1" applyAlignment="1" applyProtection="1">
      <alignment horizontal="center" vertical="center"/>
      <protection locked="0"/>
    </xf>
    <xf numFmtId="0" fontId="7" fillId="25" borderId="93" xfId="0" applyFont="1" applyFill="1" applyBorder="1" applyAlignment="1" applyProtection="1">
      <alignment horizontal="center" vertical="center"/>
      <protection locked="0"/>
    </xf>
    <xf numFmtId="0" fontId="4" fillId="0" borderId="76" xfId="0" applyFont="1" applyFill="1" applyBorder="1" applyAlignment="1" applyProtection="1">
      <alignment vertical="center"/>
      <protection locked="0"/>
    </xf>
    <xf numFmtId="0" fontId="4" fillId="0" borderId="92" xfId="0" applyFont="1" applyFill="1" applyBorder="1" applyAlignment="1" applyProtection="1">
      <alignment vertical="center"/>
      <protection locked="0"/>
    </xf>
    <xf numFmtId="0" fontId="4" fillId="0" borderId="75" xfId="0" applyFont="1" applyFill="1" applyBorder="1" applyAlignment="1" applyProtection="1">
      <alignment vertical="center"/>
      <protection locked="0"/>
    </xf>
    <xf numFmtId="0" fontId="0" fillId="0" borderId="70"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7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24" borderId="70" xfId="0" applyFill="1" applyBorder="1" applyAlignment="1">
      <alignment horizontal="center" vertical="center"/>
    </xf>
    <xf numFmtId="177" fontId="8" fillId="0" borderId="70" xfId="0" applyNumberFormat="1" applyFont="1" applyFill="1" applyBorder="1" applyAlignment="1">
      <alignment horizontal="center" vertical="center" shrinkToFit="1"/>
    </xf>
    <xf numFmtId="177" fontId="0" fillId="0" borderId="17" xfId="0" applyNumberFormat="1" applyFont="1" applyFill="1" applyBorder="1" applyAlignment="1">
      <alignment horizontal="center" vertical="center" shrinkToFit="1"/>
    </xf>
    <xf numFmtId="177" fontId="0" fillId="0" borderId="18" xfId="0" applyNumberFormat="1" applyFont="1" applyFill="1" applyBorder="1" applyAlignment="1">
      <alignment horizontal="center" vertical="center" shrinkToFit="1"/>
    </xf>
    <xf numFmtId="0" fontId="0" fillId="0" borderId="89" xfId="0" applyFont="1" applyFill="1" applyBorder="1" applyAlignment="1">
      <alignment horizontal="center" vertical="center"/>
    </xf>
    <xf numFmtId="0" fontId="0" fillId="24" borderId="71" xfId="0" applyFont="1" applyFill="1" applyBorder="1" applyAlignment="1">
      <alignment horizontal="center" vertical="center"/>
    </xf>
    <xf numFmtId="0" fontId="0" fillId="0" borderId="71" xfId="0" applyFont="1" applyFill="1" applyBorder="1" applyAlignment="1">
      <alignment horizontal="right" vertical="center"/>
    </xf>
    <xf numFmtId="0" fontId="8" fillId="0" borderId="84" xfId="0" applyFont="1" applyFill="1" applyBorder="1" applyAlignment="1">
      <alignment horizontal="left" vertical="center" shrinkToFit="1"/>
    </xf>
    <xf numFmtId="0" fontId="8" fillId="0" borderId="71" xfId="0" applyFont="1" applyFill="1" applyBorder="1" applyAlignment="1">
      <alignment vertical="center" shrinkToFit="1"/>
    </xf>
    <xf numFmtId="0" fontId="8" fillId="0" borderId="71" xfId="0" applyFont="1" applyFill="1" applyBorder="1" applyAlignment="1" applyProtection="1">
      <alignment vertical="center" shrinkToFit="1"/>
      <protection locked="0"/>
    </xf>
    <xf numFmtId="0" fontId="8" fillId="0" borderId="71" xfId="0" applyFont="1" applyFill="1" applyBorder="1" applyAlignment="1" applyProtection="1">
      <alignment horizontal="center" vertical="center" shrinkToFit="1"/>
      <protection locked="0"/>
    </xf>
    <xf numFmtId="0" fontId="8" fillId="0" borderId="72" xfId="0" applyFont="1" applyFill="1" applyBorder="1" applyAlignment="1" applyProtection="1">
      <alignment horizontal="center" vertical="center" shrinkToFit="1"/>
      <protection locked="0"/>
    </xf>
    <xf numFmtId="0" fontId="8" fillId="0" borderId="76" xfId="0" applyFont="1" applyFill="1" applyBorder="1" applyAlignment="1">
      <alignment horizontal="center" vertical="center" shrinkToFit="1"/>
    </xf>
    <xf numFmtId="0" fontId="8" fillId="0" borderId="92" xfId="0" applyFont="1" applyFill="1" applyBorder="1" applyAlignment="1">
      <alignment horizontal="center" vertical="center" shrinkToFit="1"/>
    </xf>
    <xf numFmtId="0" fontId="8" fillId="0" borderId="93" xfId="0" applyFont="1" applyFill="1" applyBorder="1" applyAlignment="1">
      <alignment horizontal="center" vertical="center" shrinkToFit="1"/>
    </xf>
    <xf numFmtId="0" fontId="8" fillId="0" borderId="76" xfId="0" applyFont="1" applyFill="1" applyBorder="1" applyAlignment="1" applyProtection="1">
      <alignment horizontal="right" vertical="center" shrinkToFit="1"/>
      <protection locked="0"/>
    </xf>
    <xf numFmtId="0" fontId="8" fillId="0" borderId="92" xfId="0" applyFont="1" applyBorder="1" applyAlignment="1" applyProtection="1">
      <alignment horizontal="right" vertical="center" shrinkToFit="1"/>
      <protection locked="0"/>
    </xf>
    <xf numFmtId="0" fontId="8" fillId="0" borderId="92" xfId="0" applyFont="1" applyFill="1" applyBorder="1" applyAlignment="1" applyProtection="1">
      <alignment horizontal="right" vertical="center" shrinkToFit="1"/>
      <protection locked="0"/>
    </xf>
    <xf numFmtId="0" fontId="8" fillId="0" borderId="93" xfId="0" applyFont="1" applyFill="1" applyBorder="1" applyAlignment="1" applyProtection="1">
      <alignment horizontal="right" vertical="center" shrinkToFit="1"/>
      <protection locked="0"/>
    </xf>
    <xf numFmtId="0" fontId="8" fillId="0" borderId="76" xfId="0" applyFont="1" applyFill="1" applyBorder="1" applyAlignment="1" applyProtection="1">
      <alignment horizontal="center" vertical="center" shrinkToFit="1"/>
      <protection locked="0"/>
    </xf>
    <xf numFmtId="0" fontId="8" fillId="0" borderId="92" xfId="0" applyFont="1" applyBorder="1" applyAlignment="1" applyProtection="1">
      <alignment horizontal="center" vertical="center" shrinkToFit="1"/>
      <protection locked="0"/>
    </xf>
    <xf numFmtId="0" fontId="8" fillId="0" borderId="75" xfId="0" applyFont="1" applyBorder="1" applyAlignment="1" applyProtection="1">
      <alignment horizontal="center" vertical="center" shrinkToFit="1"/>
      <protection locked="0"/>
    </xf>
    <xf numFmtId="0" fontId="8" fillId="25" borderId="131" xfId="0" applyFont="1" applyFill="1" applyBorder="1" applyAlignment="1">
      <alignment vertical="center" textRotation="255"/>
    </xf>
    <xf numFmtId="0" fontId="8" fillId="25" borderId="123" xfId="0" applyFont="1" applyFill="1" applyBorder="1" applyAlignment="1">
      <alignment vertical="center" textRotation="255"/>
    </xf>
    <xf numFmtId="0" fontId="8" fillId="25" borderId="13" xfId="0" applyFont="1" applyFill="1" applyBorder="1" applyAlignment="1">
      <alignment vertical="center" textRotation="255"/>
    </xf>
    <xf numFmtId="0" fontId="8" fillId="25" borderId="54" xfId="0" applyFont="1" applyFill="1" applyBorder="1" applyAlignment="1">
      <alignment vertical="center" textRotation="255"/>
    </xf>
    <xf numFmtId="0" fontId="8" fillId="0" borderId="8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9" xfId="0" applyFont="1" applyFill="1" applyBorder="1" applyAlignment="1">
      <alignment horizontal="center" vertical="center"/>
    </xf>
    <xf numFmtId="0" fontId="0" fillId="0" borderId="87"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82"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82" xfId="0"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0" borderId="70"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8" fillId="25" borderId="139" xfId="0" applyFont="1" applyFill="1" applyBorder="1" applyAlignment="1">
      <alignment horizontal="center" vertical="center"/>
    </xf>
    <xf numFmtId="0" fontId="8" fillId="25" borderId="92" xfId="0" applyFont="1" applyFill="1" applyBorder="1" applyAlignment="1">
      <alignment horizontal="center" vertical="center"/>
    </xf>
    <xf numFmtId="0" fontId="8" fillId="25" borderId="93" xfId="0" applyFont="1" applyFill="1" applyBorder="1" applyAlignment="1">
      <alignment horizontal="center" vertical="center"/>
    </xf>
    <xf numFmtId="0" fontId="8" fillId="0" borderId="76" xfId="0" applyFont="1" applyFill="1" applyBorder="1" applyAlignment="1" applyProtection="1">
      <alignment vertical="center"/>
      <protection locked="0"/>
    </xf>
    <xf numFmtId="0" fontId="8" fillId="0" borderId="92" xfId="0" applyFont="1" applyFill="1" applyBorder="1" applyAlignment="1" applyProtection="1">
      <alignment vertical="center"/>
      <protection locked="0"/>
    </xf>
    <xf numFmtId="0" fontId="8" fillId="0" borderId="75" xfId="0" applyFont="1" applyFill="1" applyBorder="1" applyAlignment="1" applyProtection="1">
      <alignment vertical="center"/>
      <protection locked="0"/>
    </xf>
    <xf numFmtId="0" fontId="44" fillId="0" borderId="71" xfId="0" applyFont="1" applyBorder="1" applyAlignment="1">
      <alignment horizontal="left" vertical="center" shrinkToFit="1"/>
    </xf>
    <xf numFmtId="0" fontId="0" fillId="0" borderId="71" xfId="0" applyBorder="1" applyAlignment="1">
      <alignment vertical="center" shrinkToFit="1"/>
    </xf>
    <xf numFmtId="0" fontId="0" fillId="0" borderId="71" xfId="0" applyFont="1" applyFill="1" applyBorder="1" applyAlignment="1" applyProtection="1">
      <alignment horizontal="center" vertical="center" shrinkToFit="1"/>
      <protection locked="0"/>
    </xf>
    <xf numFmtId="0" fontId="8" fillId="0" borderId="71" xfId="0" applyFont="1" applyBorder="1" applyAlignment="1">
      <alignment horizontal="left" vertical="center" shrinkToFit="1"/>
    </xf>
    <xf numFmtId="0" fontId="8" fillId="25" borderId="16" xfId="0" applyFont="1" applyFill="1" applyBorder="1" applyAlignment="1">
      <alignment horizontal="center" vertical="center" shrinkToFit="1"/>
    </xf>
    <xf numFmtId="0" fontId="8" fillId="25" borderId="17" xfId="0" applyFont="1" applyFill="1" applyBorder="1" applyAlignment="1">
      <alignment horizontal="center" vertical="center" shrinkToFit="1"/>
    </xf>
    <xf numFmtId="0" fontId="8" fillId="25" borderId="89" xfId="0" applyFont="1" applyFill="1" applyBorder="1" applyAlignment="1">
      <alignment horizontal="center" vertical="center" shrinkToFit="1"/>
    </xf>
    <xf numFmtId="0" fontId="0" fillId="0" borderId="71" xfId="0" applyFill="1" applyBorder="1" applyAlignment="1" applyProtection="1">
      <alignment vertical="center"/>
      <protection locked="0"/>
    </xf>
    <xf numFmtId="0" fontId="0" fillId="0" borderId="71" xfId="0" applyFont="1" applyFill="1" applyBorder="1" applyAlignment="1" applyProtection="1">
      <alignment vertical="center"/>
      <protection locked="0"/>
    </xf>
    <xf numFmtId="0" fontId="0" fillId="0" borderId="72" xfId="0" applyFont="1" applyFill="1" applyBorder="1" applyAlignment="1" applyProtection="1">
      <alignment vertical="center"/>
      <protection locked="0"/>
    </xf>
    <xf numFmtId="177" fontId="8" fillId="0" borderId="70" xfId="0" applyNumberFormat="1" applyFont="1" applyFill="1" applyBorder="1" applyAlignment="1" applyProtection="1">
      <alignment horizontal="center" vertical="center" shrinkToFit="1"/>
      <protection locked="0"/>
    </xf>
    <xf numFmtId="177" fontId="0" fillId="0" borderId="17" xfId="0" applyNumberFormat="1" applyFont="1" applyFill="1" applyBorder="1" applyAlignment="1" applyProtection="1">
      <alignment horizontal="center" vertical="center" shrinkToFit="1"/>
      <protection locked="0"/>
    </xf>
    <xf numFmtId="177" fontId="0" fillId="0" borderId="18" xfId="0" applyNumberFormat="1" applyFont="1" applyFill="1" applyBorder="1" applyAlignment="1" applyProtection="1">
      <alignment horizontal="center" vertical="center" shrinkToFit="1"/>
      <protection locked="0"/>
    </xf>
    <xf numFmtId="0" fontId="1" fillId="0" borderId="71" xfId="0" applyFont="1" applyFill="1"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71" xfId="0" applyBorder="1" applyAlignment="1" applyProtection="1">
      <alignment horizontal="center" vertical="center" shrinkToFit="1"/>
      <protection locked="0"/>
    </xf>
    <xf numFmtId="0" fontId="0" fillId="0" borderId="72" xfId="0" applyBorder="1" applyAlignment="1" applyProtection="1">
      <alignment horizontal="center" vertical="center" shrinkToFit="1"/>
      <protection locked="0"/>
    </xf>
    <xf numFmtId="0" fontId="45" fillId="0" borderId="71" xfId="0" applyFont="1" applyBorder="1" applyAlignment="1">
      <alignment horizontal="left" vertical="center" shrinkToFit="1"/>
    </xf>
    <xf numFmtId="0" fontId="7" fillId="0" borderId="70" xfId="0" applyFont="1" applyBorder="1" applyAlignment="1">
      <alignment horizontal="left" vertical="center" shrinkToFit="1"/>
    </xf>
    <xf numFmtId="0" fontId="7" fillId="0" borderId="89" xfId="0" applyFont="1" applyBorder="1" applyAlignment="1">
      <alignment horizontal="left" vertical="center" shrinkToFit="1"/>
    </xf>
    <xf numFmtId="0" fontId="0" fillId="25" borderId="14" xfId="0" applyFill="1" applyBorder="1" applyAlignment="1">
      <alignment horizontal="center" vertical="center" shrinkToFit="1"/>
    </xf>
    <xf numFmtId="0" fontId="0" fillId="25" borderId="15" xfId="0" applyFill="1" applyBorder="1" applyAlignment="1">
      <alignment horizontal="center" vertical="center" shrinkToFit="1"/>
    </xf>
    <xf numFmtId="0" fontId="0" fillId="25" borderId="28" xfId="0" applyFill="1" applyBorder="1" applyAlignment="1">
      <alignment horizontal="center" vertical="center" shrinkToFit="1"/>
    </xf>
    <xf numFmtId="0" fontId="0" fillId="25" borderId="11" xfId="0" applyFill="1" applyBorder="1" applyAlignment="1">
      <alignment horizontal="center" vertical="center" shrinkToFit="1"/>
    </xf>
    <xf numFmtId="0" fontId="0" fillId="25" borderId="12" xfId="0" applyFill="1" applyBorder="1" applyAlignment="1">
      <alignment horizontal="center" vertical="center" shrinkToFit="1"/>
    </xf>
    <xf numFmtId="0" fontId="0" fillId="25" borderId="29" xfId="0" applyFill="1" applyBorder="1" applyAlignment="1">
      <alignment horizontal="center" vertical="center" shrinkToFit="1"/>
    </xf>
    <xf numFmtId="0" fontId="0" fillId="0" borderId="82" xfId="0" applyFont="1" applyFill="1" applyBorder="1" applyAlignment="1" applyProtection="1">
      <alignment horizontal="center" vertical="center" shrinkToFit="1"/>
      <protection locked="0"/>
    </xf>
    <xf numFmtId="0" fontId="8" fillId="25" borderId="145" xfId="0" applyFont="1" applyFill="1" applyBorder="1" applyAlignment="1" applyProtection="1">
      <alignment horizontal="center" vertical="center" wrapText="1"/>
      <protection locked="0"/>
    </xf>
    <xf numFmtId="0" fontId="0" fillId="25" borderId="71" xfId="0" applyFill="1" applyBorder="1" applyAlignment="1" applyProtection="1">
      <alignment horizontal="center" vertical="center" wrapText="1"/>
      <protection locked="0"/>
    </xf>
    <xf numFmtId="0" fontId="0" fillId="25" borderId="145" xfId="0" applyFill="1" applyBorder="1" applyAlignment="1" applyProtection="1">
      <alignment horizontal="center" vertical="center" wrapText="1"/>
      <protection locked="0"/>
    </xf>
    <xf numFmtId="0" fontId="45" fillId="0" borderId="70" xfId="0" applyFont="1" applyBorder="1" applyAlignment="1">
      <alignment horizontal="left" vertical="center" shrinkToFit="1"/>
    </xf>
    <xf numFmtId="0" fontId="7" fillId="0" borderId="89" xfId="0" applyFont="1" applyBorder="1" applyAlignment="1">
      <alignment vertical="center" shrinkToFit="1"/>
    </xf>
    <xf numFmtId="0" fontId="7" fillId="0" borderId="71" xfId="0" applyFont="1" applyBorder="1" applyAlignment="1">
      <alignment vertical="center" shrinkToFit="1"/>
    </xf>
    <xf numFmtId="0" fontId="0" fillId="0" borderId="86" xfId="0" applyFont="1" applyFill="1" applyBorder="1" applyAlignment="1" applyProtection="1">
      <alignment horizontal="center" vertical="center" shrinkToFit="1"/>
      <protection locked="0"/>
    </xf>
    <xf numFmtId="0" fontId="0" fillId="0" borderId="90" xfId="0" applyFill="1" applyBorder="1" applyAlignment="1" applyProtection="1">
      <alignment horizontal="left" vertical="center" shrinkToFit="1"/>
      <protection locked="0"/>
    </xf>
    <xf numFmtId="0" fontId="0" fillId="0" borderId="90" xfId="0" applyBorder="1" applyAlignment="1" applyProtection="1">
      <alignment horizontal="left" vertical="center" shrinkToFit="1"/>
      <protection locked="0"/>
    </xf>
    <xf numFmtId="0" fontId="4" fillId="0" borderId="76"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protection locked="0"/>
    </xf>
    <xf numFmtId="0" fontId="4" fillId="0" borderId="93" xfId="0" applyFont="1" applyFill="1"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1" fillId="0" borderId="13"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4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86" xfId="0" applyFont="1" applyFill="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86" xfId="0" applyFont="1" applyBorder="1" applyAlignment="1" applyProtection="1">
      <alignment horizontal="left" vertical="top" wrapText="1"/>
      <protection locked="0"/>
    </xf>
    <xf numFmtId="0" fontId="5" fillId="0" borderId="0" xfId="0" applyFont="1" applyFill="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128" xfId="0" applyBorder="1" applyAlignment="1" applyProtection="1">
      <alignment horizontal="left" vertical="center"/>
      <protection locked="0"/>
    </xf>
    <xf numFmtId="0" fontId="0" fillId="0" borderId="70" xfId="0" applyFill="1" applyBorder="1" applyAlignment="1" applyProtection="1">
      <alignment horizontal="right" vertical="center" shrinkToFit="1"/>
      <protection locked="0"/>
    </xf>
    <xf numFmtId="0" fontId="0" fillId="0" borderId="17" xfId="0" applyFont="1" applyFill="1" applyBorder="1" applyAlignment="1" applyProtection="1">
      <alignment horizontal="right" vertical="center" shrinkToFit="1"/>
      <protection locked="0"/>
    </xf>
    <xf numFmtId="0" fontId="0" fillId="0" borderId="89" xfId="0" applyFont="1" applyFill="1" applyBorder="1" applyAlignment="1" applyProtection="1">
      <alignment horizontal="right" vertical="center" shrinkToFit="1"/>
      <protection locked="0"/>
    </xf>
    <xf numFmtId="0" fontId="0" fillId="23" borderId="50" xfId="0" applyFill="1" applyBorder="1" applyAlignment="1" applyProtection="1">
      <alignment horizontal="center" vertical="center" shrinkToFit="1"/>
      <protection locked="0"/>
    </xf>
    <xf numFmtId="0" fontId="0" fillId="23" borderId="51" xfId="0" applyFont="1" applyFill="1" applyBorder="1" applyAlignment="1" applyProtection="1">
      <alignment horizontal="center" vertical="center" shrinkToFit="1"/>
      <protection locked="0"/>
    </xf>
    <xf numFmtId="0" fontId="0" fillId="23" borderId="129"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protection locked="0"/>
    </xf>
    <xf numFmtId="0" fontId="0" fillId="25" borderId="14" xfId="0" applyFont="1" applyFill="1" applyBorder="1" applyAlignment="1">
      <alignment horizontal="center" vertical="center" shrinkToFit="1"/>
    </xf>
    <xf numFmtId="0" fontId="0" fillId="25" borderId="15" xfId="0" applyFont="1" applyFill="1" applyBorder="1" applyAlignment="1">
      <alignment horizontal="center" vertical="center" shrinkToFit="1"/>
    </xf>
    <xf numFmtId="0" fontId="0" fillId="25" borderId="28" xfId="0" applyFont="1" applyFill="1" applyBorder="1" applyAlignment="1">
      <alignment horizontal="center" vertical="center" shrinkToFit="1"/>
    </xf>
    <xf numFmtId="0" fontId="0" fillId="25" borderId="11" xfId="0" applyFont="1" applyFill="1" applyBorder="1" applyAlignment="1">
      <alignment vertical="center" shrinkToFit="1"/>
    </xf>
    <xf numFmtId="0" fontId="0" fillId="25" borderId="12" xfId="0" applyFont="1" applyFill="1" applyBorder="1" applyAlignment="1">
      <alignment vertical="center" shrinkToFit="1"/>
    </xf>
    <xf numFmtId="0" fontId="0" fillId="25" borderId="29" xfId="0" applyFont="1" applyFill="1" applyBorder="1" applyAlignment="1">
      <alignment vertical="center" shrinkToFit="1"/>
    </xf>
    <xf numFmtId="0" fontId="0" fillId="0" borderId="87" xfId="0"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33" xfId="0" applyFont="1" applyFill="1" applyBorder="1" applyAlignment="1" applyProtection="1">
      <alignment vertical="center" wrapText="1"/>
      <protection locked="0"/>
    </xf>
    <xf numFmtId="0" fontId="0" fillId="0" borderId="82" xfId="0" applyFont="1" applyFill="1" applyBorder="1" applyAlignment="1" applyProtection="1">
      <alignment vertical="center" wrapText="1"/>
      <protection locked="0"/>
    </xf>
    <xf numFmtId="0" fontId="0" fillId="0" borderId="12" xfId="0" applyFont="1" applyFill="1" applyBorder="1" applyAlignment="1" applyProtection="1">
      <alignment vertical="center" wrapText="1"/>
      <protection locked="0"/>
    </xf>
    <xf numFmtId="0" fontId="0" fillId="0" borderId="86" xfId="0" applyFont="1" applyFill="1" applyBorder="1" applyAlignment="1" applyProtection="1">
      <alignment vertical="center" wrapText="1"/>
      <protection locked="0"/>
    </xf>
    <xf numFmtId="0" fontId="0" fillId="0" borderId="71" xfId="0" applyFont="1" applyFill="1" applyBorder="1" applyAlignment="1" applyProtection="1">
      <alignment horizontal="right" vertical="center"/>
      <protection locked="0"/>
    </xf>
    <xf numFmtId="0" fontId="12" fillId="0" borderId="12" xfId="0" applyFont="1" applyFill="1" applyBorder="1" applyAlignment="1" applyProtection="1">
      <alignment horizontal="right" vertical="center"/>
      <protection hidden="1"/>
    </xf>
    <xf numFmtId="0" fontId="12" fillId="0" borderId="29" xfId="0" applyFont="1" applyBorder="1" applyAlignment="1">
      <alignment horizontal="right" vertical="center"/>
    </xf>
    <xf numFmtId="0" fontId="12" fillId="0" borderId="12" xfId="0" applyFont="1" applyFill="1" applyBorder="1" applyAlignment="1" applyProtection="1">
      <alignment vertical="center" shrinkToFit="1"/>
      <protection locked="0"/>
    </xf>
    <xf numFmtId="0" fontId="12" fillId="0" borderId="161" xfId="0" applyFont="1" applyFill="1" applyBorder="1" applyAlignment="1" applyProtection="1">
      <alignment vertical="top" wrapText="1"/>
      <protection locked="0"/>
    </xf>
    <xf numFmtId="0" fontId="12" fillId="0" borderId="162" xfId="0" applyFont="1" applyFill="1" applyBorder="1" applyAlignment="1" applyProtection="1">
      <alignment vertical="top" wrapText="1"/>
      <protection locked="0"/>
    </xf>
    <xf numFmtId="0" fontId="17" fillId="0" borderId="163" xfId="0" applyFont="1" applyFill="1" applyBorder="1" applyAlignment="1" applyProtection="1">
      <alignment vertical="center" wrapText="1"/>
      <protection locked="0"/>
    </xf>
    <xf numFmtId="0" fontId="12" fillId="0" borderId="88"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7" fillId="0" borderId="30" xfId="0" applyFont="1" applyFill="1" applyBorder="1" applyAlignment="1" applyProtection="1">
      <alignment vertical="center" wrapText="1"/>
      <protection locked="0"/>
    </xf>
    <xf numFmtId="0" fontId="9" fillId="0" borderId="88"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30" xfId="0" applyFont="1" applyFill="1" applyBorder="1" applyAlignment="1" applyProtection="1">
      <alignment vertical="center" wrapText="1"/>
      <protection locked="0"/>
    </xf>
    <xf numFmtId="0" fontId="12" fillId="0" borderId="89" xfId="0" applyFont="1" applyFill="1" applyBorder="1" applyAlignment="1" applyProtection="1">
      <alignment vertical="center" shrinkToFit="1"/>
      <protection locked="0"/>
    </xf>
    <xf numFmtId="0" fontId="12" fillId="0" borderId="71" xfId="0" applyFont="1" applyFill="1" applyBorder="1" applyAlignment="1" applyProtection="1">
      <alignment vertical="center" shrinkToFit="1"/>
      <protection locked="0"/>
    </xf>
    <xf numFmtId="0" fontId="12" fillId="0" borderId="15" xfId="0" applyFont="1" applyFill="1" applyBorder="1" applyAlignment="1" applyProtection="1">
      <alignment vertical="center"/>
      <protection hidden="1"/>
    </xf>
    <xf numFmtId="0" fontId="12" fillId="0" borderId="12" xfId="0" applyFont="1" applyFill="1" applyBorder="1" applyAlignment="1" applyProtection="1">
      <alignment vertical="center"/>
      <protection hidden="1"/>
    </xf>
    <xf numFmtId="0" fontId="12" fillId="0" borderId="87"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17" fillId="0" borderId="15" xfId="0" applyFont="1" applyFill="1" applyBorder="1" applyAlignment="1" applyProtection="1">
      <alignment vertical="center" wrapText="1"/>
      <protection locked="0"/>
    </xf>
    <xf numFmtId="0" fontId="17" fillId="0" borderId="28"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12" fillId="0" borderId="82" xfId="0" applyFont="1" applyFill="1" applyBorder="1" applyAlignment="1" applyProtection="1">
      <alignment vertical="top" wrapText="1"/>
      <protection locked="0"/>
    </xf>
    <xf numFmtId="0" fontId="12" fillId="0" borderId="12" xfId="0" applyFont="1" applyFill="1" applyBorder="1" applyAlignment="1" applyProtection="1">
      <alignment vertical="top" wrapText="1"/>
      <protection locked="0"/>
    </xf>
    <xf numFmtId="0" fontId="17" fillId="0" borderId="12" xfId="0" applyFont="1" applyFill="1" applyBorder="1" applyAlignment="1" applyProtection="1">
      <alignment vertical="center" wrapText="1"/>
      <protection locked="0"/>
    </xf>
    <xf numFmtId="0" fontId="17" fillId="0" borderId="29" xfId="0" applyFont="1" applyFill="1" applyBorder="1" applyAlignment="1" applyProtection="1">
      <alignment vertical="center" wrapText="1"/>
      <protection locked="0"/>
    </xf>
    <xf numFmtId="0" fontId="14" fillId="0" borderId="146" xfId="0" applyFont="1" applyFill="1" applyBorder="1" applyAlignment="1" applyProtection="1">
      <alignment vertical="center" shrinkToFit="1"/>
      <protection locked="0"/>
    </xf>
    <xf numFmtId="0" fontId="12" fillId="0" borderId="0"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7" fillId="0" borderId="15" xfId="0" applyFont="1" applyFill="1" applyBorder="1" applyAlignment="1" applyProtection="1">
      <alignment vertical="center"/>
      <protection hidden="1"/>
    </xf>
    <xf numFmtId="0" fontId="14" fillId="0" borderId="24" xfId="0" applyFont="1" applyFill="1" applyBorder="1" applyAlignment="1" applyProtection="1">
      <alignment vertical="center" shrinkToFit="1"/>
      <protection locked="0"/>
    </xf>
    <xf numFmtId="0" fontId="13" fillId="0" borderId="15" xfId="0" applyFont="1" applyFill="1" applyBorder="1" applyAlignment="1" applyProtection="1">
      <alignment vertical="center" shrinkToFit="1"/>
      <protection locked="0"/>
    </xf>
    <xf numFmtId="0" fontId="13" fillId="0" borderId="147" xfId="0" applyFont="1" applyFill="1" applyBorder="1" applyAlignment="1" applyProtection="1">
      <alignment vertical="center" shrinkToFit="1"/>
      <protection locked="0"/>
    </xf>
    <xf numFmtId="0" fontId="13" fillId="0" borderId="26" xfId="0" applyFont="1" applyFill="1" applyBorder="1" applyAlignment="1" applyProtection="1">
      <alignment vertical="center" shrinkToFit="1"/>
      <protection locked="0"/>
    </xf>
    <xf numFmtId="0" fontId="13" fillId="0" borderId="12" xfId="0" applyFont="1" applyFill="1" applyBorder="1" applyAlignment="1" applyProtection="1">
      <alignment vertical="center" shrinkToFit="1"/>
      <protection locked="0"/>
    </xf>
    <xf numFmtId="0" fontId="13" fillId="0" borderId="149" xfId="0" applyFont="1" applyFill="1" applyBorder="1" applyAlignment="1" applyProtection="1">
      <alignment vertical="center" shrinkToFit="1"/>
      <protection locked="0"/>
    </xf>
    <xf numFmtId="0" fontId="6" fillId="0" borderId="153" xfId="0" applyFont="1" applyFill="1" applyBorder="1" applyAlignment="1" applyProtection="1">
      <alignment horizontal="center" vertical="center"/>
      <protection hidden="1"/>
    </xf>
    <xf numFmtId="0" fontId="9" fillId="0" borderId="71" xfId="0" applyFont="1" applyFill="1" applyBorder="1" applyAlignment="1" applyProtection="1">
      <alignment horizontal="center" vertical="center"/>
      <protection hidden="1"/>
    </xf>
    <xf numFmtId="0" fontId="9" fillId="0" borderId="150" xfId="0" applyFont="1" applyFill="1" applyBorder="1" applyAlignment="1" applyProtection="1">
      <alignment horizontal="center" vertical="center"/>
      <protection hidden="1"/>
    </xf>
    <xf numFmtId="0" fontId="17" fillId="0" borderId="153" xfId="0" applyFont="1" applyFill="1" applyBorder="1" applyAlignment="1" applyProtection="1">
      <alignment horizontal="center" vertical="center"/>
      <protection hidden="1"/>
    </xf>
    <xf numFmtId="0" fontId="17" fillId="0" borderId="71" xfId="0" applyFont="1" applyFill="1" applyBorder="1" applyAlignment="1" applyProtection="1">
      <alignment horizontal="center" vertical="center"/>
      <protection hidden="1"/>
    </xf>
    <xf numFmtId="0" fontId="17" fillId="0" borderId="150" xfId="0" applyFont="1" applyFill="1" applyBorder="1" applyAlignment="1" applyProtection="1">
      <alignment horizontal="center" vertical="center"/>
      <protection hidden="1"/>
    </xf>
    <xf numFmtId="0" fontId="13" fillId="0" borderId="12" xfId="0" applyFont="1" applyFill="1" applyBorder="1" applyAlignment="1" applyProtection="1">
      <alignment vertical="center"/>
      <protection hidden="1"/>
    </xf>
    <xf numFmtId="0" fontId="17" fillId="0" borderId="12" xfId="0" applyFont="1" applyFill="1" applyBorder="1" applyAlignment="1" applyProtection="1">
      <alignment vertical="center"/>
      <protection hidden="1"/>
    </xf>
    <xf numFmtId="0" fontId="2" fillId="0" borderId="87" xfId="0" applyFont="1" applyFill="1" applyBorder="1" applyAlignment="1" applyProtection="1">
      <alignment vertical="center"/>
      <protection hidden="1"/>
    </xf>
    <xf numFmtId="0" fontId="9" fillId="0" borderId="15" xfId="0" applyFont="1" applyFill="1" applyBorder="1" applyAlignment="1" applyProtection="1">
      <alignment vertical="center"/>
      <protection hidden="1"/>
    </xf>
    <xf numFmtId="0" fontId="9" fillId="0" borderId="147" xfId="0" applyFont="1" applyFill="1" applyBorder="1" applyAlignment="1" applyProtection="1">
      <alignment vertical="center"/>
      <protection hidden="1"/>
    </xf>
    <xf numFmtId="0" fontId="17" fillId="0" borderId="82" xfId="0" applyFont="1" applyFill="1" applyBorder="1" applyAlignment="1" applyProtection="1">
      <alignment vertical="center"/>
      <protection hidden="1"/>
    </xf>
    <xf numFmtId="0" fontId="17" fillId="0" borderId="149" xfId="0" applyFont="1" applyFill="1" applyBorder="1" applyAlignment="1" applyProtection="1">
      <alignment vertical="center"/>
      <protection hidden="1"/>
    </xf>
    <xf numFmtId="0" fontId="12"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protection hidden="1"/>
    </xf>
    <xf numFmtId="0" fontId="15" fillId="0" borderId="12" xfId="0" applyFont="1" applyFill="1" applyBorder="1" applyAlignment="1" applyProtection="1">
      <alignment horizontal="right" vertical="center"/>
      <protection hidden="1"/>
    </xf>
    <xf numFmtId="0" fontId="17" fillId="0" borderId="88" xfId="0" applyFont="1" applyFill="1" applyBorder="1" applyAlignment="1" applyProtection="1">
      <alignment vertical="center" wrapText="1"/>
      <protection locked="0"/>
    </xf>
    <xf numFmtId="0" fontId="12" fillId="0" borderId="0" xfId="0" applyFont="1" applyFill="1" applyBorder="1" applyAlignment="1" applyProtection="1">
      <alignment horizontal="right" vertical="center"/>
      <protection hidden="1"/>
    </xf>
    <xf numFmtId="0" fontId="12" fillId="0" borderId="30" xfId="0" applyFont="1" applyFill="1" applyBorder="1" applyAlignment="1" applyProtection="1">
      <alignment horizontal="right" vertical="center"/>
      <protection hidden="1"/>
    </xf>
    <xf numFmtId="0" fontId="12" fillId="0" borderId="15" xfId="0" applyFont="1" applyFill="1" applyBorder="1" applyAlignment="1" applyProtection="1">
      <alignment vertical="center" shrinkToFit="1"/>
      <protection locked="0"/>
    </xf>
    <xf numFmtId="0" fontId="9" fillId="0" borderId="12" xfId="0" applyFont="1" applyFill="1" applyBorder="1" applyAlignment="1" applyProtection="1">
      <alignment vertical="center"/>
      <protection hidden="1"/>
    </xf>
    <xf numFmtId="0" fontId="9" fillId="0" borderId="82" xfId="0" applyFont="1" applyFill="1" applyBorder="1" applyAlignment="1" applyProtection="1">
      <alignment vertical="center"/>
      <protection hidden="1"/>
    </xf>
    <xf numFmtId="0" fontId="9" fillId="0" borderId="149" xfId="0" applyFont="1" applyFill="1" applyBorder="1" applyAlignment="1" applyProtection="1">
      <alignment vertical="center"/>
      <protection hidden="1"/>
    </xf>
    <xf numFmtId="0" fontId="13" fillId="0" borderId="15" xfId="0" applyFont="1" applyFill="1" applyBorder="1" applyAlignment="1" applyProtection="1">
      <alignment vertical="center"/>
      <protection hidden="1"/>
    </xf>
    <xf numFmtId="0" fontId="13" fillId="0" borderId="28" xfId="0" applyFont="1" applyFill="1" applyBorder="1" applyAlignment="1" applyProtection="1">
      <alignment vertical="center"/>
      <protection hidden="1"/>
    </xf>
    <xf numFmtId="0" fontId="13" fillId="0" borderId="29" xfId="0" applyFont="1" applyFill="1" applyBorder="1" applyAlignment="1" applyProtection="1">
      <alignment vertical="center"/>
      <protection hidden="1"/>
    </xf>
    <xf numFmtId="0" fontId="12" fillId="0" borderId="15" xfId="0" applyFont="1" applyFill="1" applyBorder="1" applyAlignment="1" applyProtection="1">
      <alignment horizontal="right" vertical="center"/>
      <protection hidden="1"/>
    </xf>
    <xf numFmtId="0" fontId="12" fillId="0" borderId="15" xfId="0" applyFont="1" applyFill="1" applyBorder="1" applyAlignment="1" applyProtection="1">
      <alignment horizontal="right" vertical="center"/>
      <protection locked="0"/>
    </xf>
    <xf numFmtId="0" fontId="12" fillId="0" borderId="12" xfId="0" applyFont="1" applyFill="1" applyBorder="1" applyAlignment="1" applyProtection="1">
      <alignment horizontal="right" vertical="center"/>
      <protection locked="0"/>
    </xf>
    <xf numFmtId="0" fontId="28" fillId="0" borderId="0" xfId="0" applyFont="1" applyFill="1" applyBorder="1" applyAlignment="1" applyProtection="1">
      <alignment horizontal="left" vertical="top"/>
      <protection hidden="1"/>
    </xf>
    <xf numFmtId="0" fontId="31" fillId="0" borderId="0" xfId="0" applyFont="1" applyAlignment="1">
      <alignment vertical="center"/>
    </xf>
    <xf numFmtId="0" fontId="9" fillId="0" borderId="0" xfId="0" applyFont="1" applyAlignment="1">
      <alignment vertical="center"/>
    </xf>
    <xf numFmtId="0" fontId="17" fillId="0" borderId="88" xfId="0" applyFont="1" applyFill="1" applyBorder="1" applyAlignment="1" applyProtection="1">
      <alignment vertical="center"/>
      <protection hidden="1"/>
    </xf>
    <xf numFmtId="0" fontId="17" fillId="0" borderId="148" xfId="0" applyFont="1" applyFill="1" applyBorder="1" applyAlignment="1" applyProtection="1">
      <alignment vertical="center"/>
      <protection hidden="1"/>
    </xf>
    <xf numFmtId="0" fontId="12"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2" fillId="0" borderId="0" xfId="0" applyFont="1" applyFill="1" applyBorder="1" applyAlignment="1" applyProtection="1">
      <alignment vertical="top" wrapText="1"/>
      <protection hidden="1"/>
    </xf>
    <xf numFmtId="0" fontId="17" fillId="0" borderId="0" xfId="0" applyFont="1" applyFill="1" applyAlignment="1" applyProtection="1">
      <alignment vertical="center" wrapText="1"/>
      <protection hidden="1"/>
    </xf>
    <xf numFmtId="0" fontId="17" fillId="0" borderId="30" xfId="0" applyFont="1" applyFill="1" applyBorder="1" applyAlignment="1" applyProtection="1">
      <alignment vertical="center" wrapText="1"/>
      <protection hidden="1"/>
    </xf>
    <xf numFmtId="0" fontId="9" fillId="0" borderId="0" xfId="0" applyFont="1" applyFill="1" applyAlignment="1" applyProtection="1">
      <alignment vertical="center" wrapText="1"/>
      <protection hidden="1"/>
    </xf>
    <xf numFmtId="0" fontId="9" fillId="0" borderId="30" xfId="0" applyFont="1" applyFill="1" applyBorder="1" applyAlignment="1" applyProtection="1">
      <alignment vertical="center" wrapText="1"/>
      <protection hidden="1"/>
    </xf>
    <xf numFmtId="0" fontId="12" fillId="0" borderId="15" xfId="0" applyFont="1" applyFill="1" applyBorder="1" applyAlignment="1" applyProtection="1">
      <alignment vertical="center"/>
      <protection locked="0"/>
    </xf>
    <xf numFmtId="0" fontId="17" fillId="0" borderId="15" xfId="0" applyFont="1" applyFill="1" applyBorder="1" applyAlignment="1" applyProtection="1">
      <alignment vertical="center"/>
      <protection locked="0"/>
    </xf>
    <xf numFmtId="0" fontId="2" fillId="0" borderId="87" xfId="0" applyFont="1" applyFill="1" applyBorder="1" applyAlignment="1" applyProtection="1">
      <alignment vertical="center" wrapText="1"/>
      <protection hidden="1"/>
    </xf>
    <xf numFmtId="0" fontId="9" fillId="0" borderId="15" xfId="0" applyFont="1" applyFill="1" applyBorder="1" applyAlignment="1" applyProtection="1">
      <alignment vertical="center" wrapText="1"/>
      <protection hidden="1"/>
    </xf>
    <xf numFmtId="0" fontId="9" fillId="0" borderId="147" xfId="0" applyFont="1" applyFill="1" applyBorder="1" applyAlignment="1" applyProtection="1">
      <alignment vertical="center" wrapText="1"/>
      <protection hidden="1"/>
    </xf>
    <xf numFmtId="0" fontId="2" fillId="0" borderId="88"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protection hidden="1"/>
    </xf>
    <xf numFmtId="0" fontId="9" fillId="0" borderId="148" xfId="0" applyFont="1" applyFill="1" applyBorder="1" applyAlignment="1" applyProtection="1">
      <alignment vertical="center" wrapText="1"/>
      <protection hidden="1"/>
    </xf>
    <xf numFmtId="0" fontId="9" fillId="0" borderId="88" xfId="0" applyFont="1" applyFill="1" applyBorder="1" applyAlignment="1" applyProtection="1">
      <alignment vertical="center" wrapText="1"/>
      <protection hidden="1"/>
    </xf>
    <xf numFmtId="0" fontId="17" fillId="0" borderId="82" xfId="0" applyFont="1" applyFill="1" applyBorder="1" applyAlignment="1" applyProtection="1">
      <alignment vertical="center" wrapText="1"/>
      <protection hidden="1"/>
    </xf>
    <xf numFmtId="0" fontId="17" fillId="0" borderId="12" xfId="0" applyFont="1" applyFill="1" applyBorder="1" applyAlignment="1" applyProtection="1">
      <alignment vertical="center" wrapText="1"/>
      <protection hidden="1"/>
    </xf>
    <xf numFmtId="0" fontId="17" fillId="0" borderId="149" xfId="0" applyFont="1" applyFill="1" applyBorder="1" applyAlignment="1" applyProtection="1">
      <alignment vertical="center" wrapText="1"/>
      <protection hidden="1"/>
    </xf>
    <xf numFmtId="0" fontId="17" fillId="0" borderId="30" xfId="0" applyFont="1" applyFill="1" applyBorder="1" applyAlignment="1" applyProtection="1">
      <alignment vertical="center"/>
      <protection hidden="1"/>
    </xf>
    <xf numFmtId="0" fontId="9" fillId="0" borderId="29" xfId="0" applyFont="1" applyFill="1" applyBorder="1" applyAlignment="1" applyProtection="1">
      <alignment vertical="center"/>
      <protection hidden="1"/>
    </xf>
    <xf numFmtId="0" fontId="3" fillId="0" borderId="15" xfId="0" applyFont="1" applyFill="1" applyBorder="1" applyAlignment="1" applyProtection="1">
      <alignment vertical="center" wrapText="1"/>
      <protection hidden="1"/>
    </xf>
    <xf numFmtId="0" fontId="3" fillId="0" borderId="147" xfId="0" applyFont="1" applyFill="1" applyBorder="1" applyAlignment="1" applyProtection="1">
      <alignment vertical="center" wrapText="1"/>
      <protection hidden="1"/>
    </xf>
    <xf numFmtId="0" fontId="3" fillId="0" borderId="88"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3" fillId="0" borderId="148" xfId="0" applyFont="1" applyFill="1" applyBorder="1" applyAlignment="1" applyProtection="1">
      <alignment vertical="center" wrapText="1"/>
      <protection hidden="1"/>
    </xf>
    <xf numFmtId="0" fontId="3" fillId="0" borderId="82" xfId="0" applyFont="1" applyFill="1" applyBorder="1" applyAlignment="1" applyProtection="1">
      <alignment vertical="center" wrapText="1"/>
      <protection hidden="1"/>
    </xf>
    <xf numFmtId="0" fontId="3" fillId="0" borderId="12" xfId="0" applyFont="1" applyFill="1" applyBorder="1" applyAlignment="1" applyProtection="1">
      <alignment vertical="center" wrapText="1"/>
      <protection hidden="1"/>
    </xf>
    <xf numFmtId="0" fontId="3" fillId="0" borderId="149" xfId="0" applyFont="1" applyFill="1" applyBorder="1" applyAlignment="1" applyProtection="1">
      <alignment vertical="center" wrapText="1"/>
      <protection hidden="1"/>
    </xf>
    <xf numFmtId="0" fontId="17" fillId="0" borderId="15" xfId="0" applyFont="1" applyBorder="1" applyAlignment="1">
      <alignment vertical="center"/>
    </xf>
    <xf numFmtId="0" fontId="9" fillId="0" borderId="12" xfId="0" applyFont="1" applyBorder="1" applyAlignment="1">
      <alignment vertical="center"/>
    </xf>
    <xf numFmtId="0" fontId="12" fillId="0" borderId="15" xfId="0" applyFont="1" applyBorder="1" applyAlignment="1">
      <alignment vertical="center"/>
    </xf>
    <xf numFmtId="0" fontId="17" fillId="0" borderId="28" xfId="0" applyFont="1" applyFill="1" applyBorder="1" applyAlignment="1" applyProtection="1">
      <alignment vertical="center"/>
      <protection hidden="1"/>
    </xf>
    <xf numFmtId="0" fontId="9" fillId="0" borderId="30" xfId="0" applyFont="1" applyFill="1" applyBorder="1" applyAlignment="1" applyProtection="1">
      <alignment vertical="center"/>
      <protection hidden="1"/>
    </xf>
    <xf numFmtId="0" fontId="2" fillId="0" borderId="0" xfId="0" applyFont="1" applyFill="1" applyBorder="1" applyAlignment="1" applyProtection="1">
      <protection hidden="1"/>
    </xf>
    <xf numFmtId="0" fontId="12" fillId="0" borderId="147" xfId="0" applyFont="1" applyFill="1" applyBorder="1" applyAlignment="1" applyProtection="1">
      <alignment vertical="center"/>
      <protection hidden="1"/>
    </xf>
    <xf numFmtId="0" fontId="12" fillId="0" borderId="149" xfId="0" applyFont="1" applyFill="1" applyBorder="1" applyAlignment="1" applyProtection="1">
      <alignment vertical="center"/>
      <protection hidden="1"/>
    </xf>
    <xf numFmtId="0" fontId="12" fillId="0" borderId="12" xfId="0" applyFont="1" applyFill="1" applyBorder="1" applyAlignment="1" applyProtection="1">
      <alignment vertical="center"/>
      <protection locked="0"/>
    </xf>
    <xf numFmtId="0" fontId="14" fillId="0" borderId="153" xfId="0" applyFont="1" applyFill="1" applyBorder="1" applyAlignment="1" applyProtection="1">
      <alignment vertical="center" shrinkToFit="1"/>
      <protection locked="0"/>
    </xf>
    <xf numFmtId="0" fontId="14" fillId="0" borderId="71" xfId="0" applyFont="1" applyFill="1" applyBorder="1" applyAlignment="1" applyProtection="1">
      <alignment vertical="center" shrinkToFit="1"/>
      <protection locked="0"/>
    </xf>
    <xf numFmtId="0" fontId="14" fillId="0" borderId="150" xfId="0" applyFont="1" applyFill="1" applyBorder="1" applyAlignment="1" applyProtection="1">
      <alignment vertical="center" shrinkToFit="1"/>
      <protection locked="0"/>
    </xf>
    <xf numFmtId="0" fontId="7" fillId="0" borderId="71" xfId="0" applyFont="1" applyFill="1" applyBorder="1" applyAlignment="1" applyProtection="1">
      <alignment horizontal="center" vertical="center"/>
      <protection hidden="1"/>
    </xf>
    <xf numFmtId="0" fontId="7" fillId="0" borderId="70" xfId="0" applyFont="1" applyFill="1" applyBorder="1" applyAlignment="1" applyProtection="1">
      <alignment horizontal="center" vertical="center"/>
      <protection hidden="1"/>
    </xf>
    <xf numFmtId="0" fontId="2" fillId="0" borderId="15" xfId="0" applyFont="1" applyFill="1" applyBorder="1" applyAlignment="1" applyProtection="1">
      <alignment vertical="center" wrapText="1"/>
      <protection hidden="1"/>
    </xf>
    <xf numFmtId="0" fontId="2" fillId="0" borderId="147" xfId="0"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0" fontId="2" fillId="0" borderId="148" xfId="0" applyFont="1" applyFill="1" applyBorder="1" applyAlignment="1" applyProtection="1">
      <alignment vertical="center" wrapText="1"/>
      <protection hidden="1"/>
    </xf>
    <xf numFmtId="0" fontId="12" fillId="0" borderId="28" xfId="0" applyFont="1" applyFill="1" applyBorder="1" applyAlignment="1" applyProtection="1">
      <alignment horizontal="right" vertical="center"/>
      <protection hidden="1"/>
    </xf>
    <xf numFmtId="0" fontId="17" fillId="0" borderId="15" xfId="0" applyFont="1" applyFill="1" applyBorder="1" applyAlignment="1" applyProtection="1">
      <alignment vertical="center" shrinkToFit="1"/>
      <protection locked="0"/>
    </xf>
    <xf numFmtId="0" fontId="2" fillId="0" borderId="71" xfId="0" applyFont="1" applyFill="1" applyBorder="1" applyAlignment="1" applyProtection="1">
      <alignment vertical="center"/>
      <protection hidden="1"/>
    </xf>
    <xf numFmtId="0" fontId="2" fillId="0" borderId="89" xfId="0" applyFont="1" applyFill="1" applyBorder="1" applyAlignment="1" applyProtection="1">
      <alignment vertical="center"/>
      <protection hidden="1"/>
    </xf>
    <xf numFmtId="0" fontId="3" fillId="0" borderId="71" xfId="0" applyFont="1" applyFill="1" applyBorder="1" applyAlignment="1" applyProtection="1">
      <alignment vertical="center"/>
      <protection hidden="1"/>
    </xf>
    <xf numFmtId="0" fontId="3" fillId="0" borderId="150" xfId="0" applyFont="1" applyFill="1" applyBorder="1" applyAlignment="1" applyProtection="1">
      <alignment vertical="center"/>
      <protection hidden="1"/>
    </xf>
    <xf numFmtId="0" fontId="3" fillId="0" borderId="89" xfId="0" applyFont="1" applyFill="1" applyBorder="1" applyAlignment="1" applyProtection="1">
      <alignment vertical="center"/>
      <protection hidden="1"/>
    </xf>
    <xf numFmtId="0" fontId="17" fillId="0" borderId="12" xfId="0" applyFont="1" applyBorder="1" applyAlignment="1">
      <alignment vertical="center"/>
    </xf>
    <xf numFmtId="0" fontId="13" fillId="0" borderId="0" xfId="0" applyFont="1" applyFill="1" applyBorder="1" applyAlignment="1" applyProtection="1">
      <alignment vertical="center"/>
      <protection hidden="1"/>
    </xf>
    <xf numFmtId="0" fontId="12" fillId="0" borderId="24"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28" xfId="0" applyFont="1" applyFill="1" applyBorder="1" applyAlignment="1" applyProtection="1">
      <alignment horizontal="center" vertical="center" shrinkToFit="1"/>
      <protection locked="0"/>
    </xf>
    <xf numFmtId="0" fontId="12" fillId="0" borderId="26"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2" fillId="0" borderId="29" xfId="0" applyFont="1" applyFill="1" applyBorder="1" applyAlignment="1" applyProtection="1">
      <alignment horizontal="center" vertical="center" shrinkToFit="1"/>
      <protection locked="0"/>
    </xf>
    <xf numFmtId="0" fontId="17" fillId="0" borderId="0" xfId="0" applyFont="1" applyFill="1" applyBorder="1" applyAlignment="1" applyProtection="1">
      <alignment vertical="center" shrinkToFit="1"/>
      <protection locked="0"/>
    </xf>
    <xf numFmtId="0" fontId="17" fillId="0" borderId="12" xfId="0" applyFont="1" applyFill="1" applyBorder="1" applyAlignment="1" applyProtection="1">
      <alignment vertical="center" shrinkToFit="1"/>
      <protection locked="0"/>
    </xf>
    <xf numFmtId="0" fontId="14" fillId="0" borderId="155" xfId="0" applyFont="1" applyFill="1" applyBorder="1" applyAlignment="1" applyProtection="1">
      <alignment horizontal="left" vertical="center" shrinkToFit="1"/>
      <protection locked="0"/>
    </xf>
    <xf numFmtId="0" fontId="14" fillId="0" borderId="17" xfId="0" applyFont="1" applyFill="1" applyBorder="1" applyAlignment="1" applyProtection="1">
      <alignment horizontal="left" vertical="center" shrinkToFit="1"/>
      <protection locked="0"/>
    </xf>
    <xf numFmtId="0" fontId="17" fillId="0" borderId="154" xfId="0" applyFont="1" applyBorder="1" applyAlignment="1" applyProtection="1">
      <alignment vertical="center" shrinkToFit="1"/>
      <protection locked="0"/>
    </xf>
    <xf numFmtId="0" fontId="14" fillId="0" borderId="24" xfId="0" applyFont="1" applyFill="1" applyBorder="1" applyAlignment="1" applyProtection="1">
      <alignment horizontal="left" vertical="center" shrinkToFit="1"/>
      <protection locked="0"/>
    </xf>
    <xf numFmtId="0" fontId="14" fillId="0" borderId="15" xfId="0" applyFont="1" applyFill="1" applyBorder="1" applyAlignment="1" applyProtection="1">
      <alignment horizontal="left" vertical="center" shrinkToFit="1"/>
      <protection locked="0"/>
    </xf>
    <xf numFmtId="0" fontId="17" fillId="0" borderId="147" xfId="0" applyFont="1" applyBorder="1" applyAlignment="1" applyProtection="1">
      <alignment vertical="center" shrinkToFit="1"/>
      <protection locked="0"/>
    </xf>
    <xf numFmtId="0" fontId="14" fillId="0" borderId="25"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7" fillId="0" borderId="148" xfId="0" applyFont="1" applyBorder="1" applyAlignment="1" applyProtection="1">
      <alignment vertical="center" shrinkToFit="1"/>
      <protection locked="0"/>
    </xf>
    <xf numFmtId="0" fontId="14" fillId="0" borderId="102" xfId="0" applyFont="1" applyFill="1" applyBorder="1" applyAlignment="1" applyProtection="1">
      <alignment vertical="center" shrinkToFit="1"/>
      <protection locked="0"/>
    </xf>
    <xf numFmtId="0" fontId="14" fillId="0" borderId="101" xfId="0" applyFont="1" applyFill="1" applyBorder="1" applyAlignment="1" applyProtection="1">
      <alignment vertical="center" shrinkToFit="1"/>
      <protection locked="0"/>
    </xf>
    <xf numFmtId="0" fontId="14" fillId="0" borderId="97" xfId="0" applyFont="1" applyFill="1" applyBorder="1" applyAlignment="1" applyProtection="1">
      <alignment vertical="center" shrinkToFit="1"/>
      <protection locked="0"/>
    </xf>
    <xf numFmtId="0" fontId="14" fillId="0" borderId="151" xfId="0" applyFont="1" applyFill="1" applyBorder="1" applyAlignment="1" applyProtection="1">
      <alignment vertical="center" shrinkToFit="1"/>
      <protection locked="0"/>
    </xf>
    <xf numFmtId="0" fontId="14" fillId="0" borderId="81" xfId="0" applyFont="1" applyFill="1" applyBorder="1" applyAlignment="1" applyProtection="1">
      <alignment vertical="center" shrinkToFit="1"/>
      <protection locked="0"/>
    </xf>
    <xf numFmtId="0" fontId="14" fillId="0" borderId="152" xfId="0" applyFont="1" applyFill="1" applyBorder="1" applyAlignment="1" applyProtection="1">
      <alignment vertical="center" shrinkToFit="1"/>
      <protection locked="0"/>
    </xf>
    <xf numFmtId="0" fontId="3" fillId="0" borderId="90" xfId="0" applyFont="1" applyFill="1" applyBorder="1" applyAlignment="1" applyProtection="1">
      <alignment vertical="center"/>
      <protection hidden="1"/>
    </xf>
    <xf numFmtId="0" fontId="3" fillId="0" borderId="28" xfId="0" applyFont="1" applyFill="1" applyBorder="1" applyAlignment="1" applyProtection="1">
      <alignment vertical="center"/>
      <protection hidden="1"/>
    </xf>
    <xf numFmtId="0" fontId="3" fillId="0" borderId="157" xfId="0" applyFont="1" applyFill="1" applyBorder="1" applyAlignment="1" applyProtection="1">
      <alignment vertical="center"/>
      <protection hidden="1"/>
    </xf>
    <xf numFmtId="0" fontId="2" fillId="0" borderId="87" xfId="0" applyFont="1" applyFill="1" applyBorder="1" applyAlignment="1" applyProtection="1">
      <alignment horizontal="left" vertical="center"/>
      <protection hidden="1"/>
    </xf>
    <xf numFmtId="0" fontId="9" fillId="0" borderId="15" xfId="0" applyFont="1" applyFill="1" applyBorder="1" applyAlignment="1" applyProtection="1">
      <alignment horizontal="left" vertical="center"/>
      <protection hidden="1"/>
    </xf>
    <xf numFmtId="0" fontId="9" fillId="0" borderId="147" xfId="0" applyFont="1" applyFill="1" applyBorder="1" applyAlignment="1" applyProtection="1">
      <alignment horizontal="left" vertical="center"/>
      <protection hidden="1"/>
    </xf>
    <xf numFmtId="0" fontId="17" fillId="0" borderId="82" xfId="0" applyFont="1" applyFill="1" applyBorder="1" applyAlignment="1" applyProtection="1">
      <alignment horizontal="left" vertical="center"/>
      <protection hidden="1"/>
    </xf>
    <xf numFmtId="0" fontId="17" fillId="0" borderId="12" xfId="0" applyFont="1" applyFill="1" applyBorder="1" applyAlignment="1" applyProtection="1">
      <alignment horizontal="left" vertical="center"/>
      <protection hidden="1"/>
    </xf>
    <xf numFmtId="0" fontId="17" fillId="0" borderId="149" xfId="0" applyFont="1" applyFill="1" applyBorder="1" applyAlignment="1" applyProtection="1">
      <alignment horizontal="left" vertical="center"/>
      <protection hidden="1"/>
    </xf>
    <xf numFmtId="0" fontId="6" fillId="0" borderId="71" xfId="0" applyFont="1" applyFill="1" applyBorder="1" applyAlignment="1" applyProtection="1">
      <alignment vertical="center"/>
      <protection hidden="1"/>
    </xf>
    <xf numFmtId="0" fontId="6" fillId="0" borderId="150" xfId="0" applyFont="1" applyFill="1" applyBorder="1" applyAlignment="1" applyProtection="1">
      <alignment vertical="center"/>
      <protection hidden="1"/>
    </xf>
    <xf numFmtId="0" fontId="6" fillId="0" borderId="89" xfId="0" applyFont="1" applyFill="1" applyBorder="1" applyAlignment="1" applyProtection="1">
      <alignment vertical="center"/>
      <protection hidden="1"/>
    </xf>
    <xf numFmtId="0" fontId="2" fillId="0" borderId="81" xfId="0" applyFont="1" applyFill="1" applyBorder="1" applyAlignment="1" applyProtection="1">
      <alignment vertical="center" wrapText="1"/>
      <protection hidden="1"/>
    </xf>
    <xf numFmtId="0" fontId="2" fillId="0" borderId="29" xfId="0" applyFont="1" applyFill="1" applyBorder="1" applyAlignment="1" applyProtection="1">
      <alignment vertical="center" wrapText="1"/>
      <protection hidden="1"/>
    </xf>
    <xf numFmtId="0" fontId="3" fillId="0" borderId="81" xfId="0" applyFont="1" applyFill="1" applyBorder="1" applyAlignment="1" applyProtection="1">
      <alignment vertical="center"/>
      <protection hidden="1"/>
    </xf>
    <xf numFmtId="0" fontId="3" fillId="0" borderId="152" xfId="0" applyFont="1" applyFill="1" applyBorder="1" applyAlignment="1" applyProtection="1">
      <alignment vertical="center"/>
      <protection hidden="1"/>
    </xf>
    <xf numFmtId="0" fontId="2" fillId="0" borderId="70" xfId="0" applyFont="1" applyFill="1" applyBorder="1" applyAlignment="1" applyProtection="1">
      <alignment vertical="center"/>
      <protection hidden="1"/>
    </xf>
    <xf numFmtId="0" fontId="9" fillId="0" borderId="17" xfId="0" applyFont="1" applyFill="1" applyBorder="1" applyAlignment="1" applyProtection="1">
      <alignment vertical="center"/>
      <protection hidden="1"/>
    </xf>
    <xf numFmtId="0" fontId="9" fillId="0" borderId="154" xfId="0" applyFont="1" applyFill="1" applyBorder="1" applyAlignment="1" applyProtection="1">
      <alignment vertical="center"/>
      <protection hidden="1"/>
    </xf>
    <xf numFmtId="0" fontId="9" fillId="0" borderId="70" xfId="0" applyFont="1" applyFill="1" applyBorder="1" applyAlignment="1" applyProtection="1">
      <alignment vertical="center"/>
      <protection hidden="1"/>
    </xf>
    <xf numFmtId="0" fontId="2" fillId="0" borderId="88" xfId="0" applyFont="1" applyFill="1" applyBorder="1" applyAlignment="1" applyProtection="1">
      <alignment vertical="center"/>
      <protection hidden="1"/>
    </xf>
    <xf numFmtId="0" fontId="9" fillId="0" borderId="148" xfId="0" applyFont="1" applyFill="1" applyBorder="1" applyAlignment="1" applyProtection="1">
      <alignment vertical="center"/>
      <protection hidden="1"/>
    </xf>
    <xf numFmtId="0" fontId="12" fillId="0" borderId="15" xfId="0" applyFont="1" applyFill="1" applyBorder="1" applyAlignment="1" applyProtection="1">
      <alignment vertical="center" wrapText="1"/>
      <protection hidden="1"/>
    </xf>
    <xf numFmtId="0" fontId="3" fillId="0" borderId="17" xfId="0" applyFont="1" applyFill="1" applyBorder="1" applyAlignment="1" applyProtection="1">
      <alignment vertical="center"/>
      <protection hidden="1"/>
    </xf>
    <xf numFmtId="0" fontId="3" fillId="0" borderId="70" xfId="0" applyFont="1" applyFill="1" applyBorder="1" applyAlignment="1" applyProtection="1">
      <alignment vertical="center"/>
      <protection hidden="1"/>
    </xf>
    <xf numFmtId="0" fontId="12" fillId="0" borderId="15" xfId="0" applyFont="1" applyFill="1" applyBorder="1" applyAlignment="1" applyProtection="1">
      <alignment vertical="center" shrinkToFit="1"/>
      <protection hidden="1"/>
    </xf>
    <xf numFmtId="0" fontId="17" fillId="0" borderId="15" xfId="0" applyFont="1" applyFill="1" applyBorder="1" applyAlignment="1" applyProtection="1">
      <alignment vertical="center" shrinkToFit="1"/>
      <protection hidden="1"/>
    </xf>
    <xf numFmtId="0" fontId="9" fillId="0" borderId="0" xfId="0" applyFont="1" applyFill="1" applyBorder="1" applyAlignment="1" applyProtection="1">
      <alignment vertical="center" shrinkToFit="1"/>
      <protection hidden="1"/>
    </xf>
    <xf numFmtId="0" fontId="9" fillId="0" borderId="12" xfId="0" applyFont="1" applyFill="1" applyBorder="1" applyAlignment="1" applyProtection="1">
      <alignment vertical="center" shrinkToFit="1"/>
      <protection hidden="1"/>
    </xf>
    <xf numFmtId="0" fontId="17" fillId="0" borderId="0" xfId="0" applyFont="1" applyFill="1" applyBorder="1" applyAlignment="1" applyProtection="1">
      <alignment vertical="center" shrinkToFit="1"/>
      <protection hidden="1"/>
    </xf>
    <xf numFmtId="0" fontId="7" fillId="0" borderId="15" xfId="0" applyFont="1" applyFill="1" applyBorder="1" applyAlignment="1" applyProtection="1">
      <alignment horizontal="right" vertical="center"/>
      <protection hidden="1"/>
    </xf>
    <xf numFmtId="0" fontId="7" fillId="0" borderId="15" xfId="0" applyFont="1" applyFill="1" applyBorder="1" applyAlignment="1" applyProtection="1">
      <alignment vertical="center"/>
      <protection hidden="1"/>
    </xf>
    <xf numFmtId="0" fontId="7" fillId="0" borderId="12" xfId="0" applyFont="1" applyFill="1" applyBorder="1" applyAlignment="1" applyProtection="1">
      <alignment vertical="center"/>
      <protection hidden="1"/>
    </xf>
    <xf numFmtId="0" fontId="17" fillId="0" borderId="12" xfId="0" applyFont="1" applyFill="1" applyBorder="1" applyProtection="1">
      <alignment vertical="center"/>
      <protection hidden="1"/>
    </xf>
    <xf numFmtId="0" fontId="2" fillId="0" borderId="15" xfId="0" applyFont="1" applyFill="1" applyBorder="1" applyAlignment="1" applyProtection="1">
      <alignment vertical="center"/>
      <protection hidden="1"/>
    </xf>
    <xf numFmtId="0" fontId="2" fillId="0" borderId="147" xfId="0" applyFont="1" applyFill="1" applyBorder="1" applyAlignment="1" applyProtection="1">
      <alignment vertical="center"/>
      <protection hidden="1"/>
    </xf>
    <xf numFmtId="0" fontId="2" fillId="0" borderId="82" xfId="0"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0" fontId="2" fillId="0" borderId="149" xfId="0" applyFont="1" applyFill="1" applyBorder="1" applyAlignment="1" applyProtection="1">
      <alignment vertical="center"/>
      <protection hidden="1"/>
    </xf>
    <xf numFmtId="0" fontId="10" fillId="0" borderId="71" xfId="0" applyFont="1" applyFill="1" applyBorder="1" applyAlignment="1" applyProtection="1">
      <alignment vertical="center" textRotation="255"/>
      <protection hidden="1"/>
    </xf>
    <xf numFmtId="0" fontId="3" fillId="0" borderId="0" xfId="0" applyFont="1" applyFill="1" applyBorder="1" applyAlignment="1" applyProtection="1">
      <alignment vertical="center"/>
      <protection hidden="1"/>
    </xf>
    <xf numFmtId="0" fontId="3" fillId="0" borderId="148" xfId="0" applyFont="1" applyFill="1" applyBorder="1" applyAlignment="1" applyProtection="1">
      <alignment vertical="center"/>
      <protection hidden="1"/>
    </xf>
    <xf numFmtId="0" fontId="3" fillId="0" borderId="88" xfId="0"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47" xfId="0" applyFont="1" applyFill="1" applyBorder="1" applyAlignment="1" applyProtection="1">
      <alignment vertical="center"/>
      <protection hidden="1"/>
    </xf>
    <xf numFmtId="0" fontId="3" fillId="0" borderId="82" xfId="0" applyFont="1" applyFill="1" applyBorder="1" applyAlignment="1" applyProtection="1">
      <alignment vertical="center"/>
      <protection hidden="1"/>
    </xf>
    <xf numFmtId="0" fontId="3" fillId="0" borderId="12" xfId="0" applyFont="1" applyFill="1" applyBorder="1" applyAlignment="1" applyProtection="1">
      <alignment vertical="center"/>
      <protection hidden="1"/>
    </xf>
    <xf numFmtId="0" fontId="3" fillId="0" borderId="149" xfId="0" applyFont="1" applyFill="1" applyBorder="1" applyAlignment="1" applyProtection="1">
      <alignment vertical="center"/>
      <protection hidden="1"/>
    </xf>
    <xf numFmtId="0" fontId="12" fillId="0" borderId="0" xfId="0" applyFont="1" applyFill="1" applyBorder="1" applyAlignment="1" applyProtection="1">
      <alignment vertical="center" shrinkToFit="1"/>
      <protection hidden="1"/>
    </xf>
    <xf numFmtId="0" fontId="17" fillId="0" borderId="147" xfId="0" applyFont="1" applyFill="1" applyBorder="1" applyAlignment="1" applyProtection="1">
      <alignment vertical="center" shrinkToFit="1"/>
      <protection hidden="1"/>
    </xf>
    <xf numFmtId="0" fontId="12" fillId="0" borderId="28" xfId="0" applyFont="1" applyFill="1" applyBorder="1" applyAlignment="1" applyProtection="1">
      <alignment vertical="center" shrinkToFit="1"/>
      <protection hidden="1"/>
    </xf>
    <xf numFmtId="0" fontId="12" fillId="0" borderId="12" xfId="0" applyFont="1" applyFill="1" applyBorder="1" applyAlignment="1" applyProtection="1">
      <alignment vertical="center" shrinkToFit="1"/>
      <protection hidden="1"/>
    </xf>
    <xf numFmtId="0" fontId="12" fillId="0" borderId="29" xfId="0" applyFont="1" applyFill="1" applyBorder="1" applyAlignment="1" applyProtection="1">
      <alignment vertical="center" shrinkToFit="1"/>
      <protection hidden="1"/>
    </xf>
    <xf numFmtId="0" fontId="5" fillId="0" borderId="15" xfId="0" applyFont="1" applyFill="1" applyBorder="1" applyAlignment="1" applyProtection="1">
      <alignment vertical="center" wrapText="1"/>
      <protection hidden="1"/>
    </xf>
    <xf numFmtId="0" fontId="5" fillId="0" borderId="147" xfId="0" applyFont="1" applyFill="1" applyBorder="1" applyAlignment="1" applyProtection="1">
      <alignment vertical="center" wrapText="1"/>
      <protection hidden="1"/>
    </xf>
    <xf numFmtId="0" fontId="5" fillId="0" borderId="88"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0" borderId="148" xfId="0" applyFont="1" applyFill="1" applyBorder="1" applyAlignment="1" applyProtection="1">
      <alignment vertical="center" wrapText="1"/>
      <protection hidden="1"/>
    </xf>
    <xf numFmtId="0" fontId="5" fillId="0" borderId="82" xfId="0" applyFont="1" applyFill="1" applyBorder="1" applyAlignment="1" applyProtection="1">
      <alignment vertical="center" wrapText="1"/>
      <protection hidden="1"/>
    </xf>
    <xf numFmtId="0" fontId="5" fillId="0" borderId="12" xfId="0" applyFont="1" applyFill="1" applyBorder="1" applyAlignment="1" applyProtection="1">
      <alignment vertical="center" wrapText="1"/>
      <protection hidden="1"/>
    </xf>
    <xf numFmtId="0" fontId="5" fillId="0" borderId="149" xfId="0" applyFont="1" applyFill="1" applyBorder="1" applyAlignment="1" applyProtection="1">
      <alignment vertical="center" wrapText="1"/>
      <protection hidden="1"/>
    </xf>
    <xf numFmtId="0" fontId="2" fillId="0" borderId="15" xfId="0" applyFont="1" applyFill="1" applyBorder="1" applyAlignment="1" applyProtection="1">
      <protection hidden="1"/>
    </xf>
    <xf numFmtId="0" fontId="9" fillId="0" borderId="15" xfId="0" applyFont="1" applyBorder="1" applyAlignment="1">
      <alignment vertical="center"/>
    </xf>
    <xf numFmtId="0" fontId="9" fillId="0" borderId="27" xfId="0" applyFont="1" applyFill="1" applyBorder="1" applyAlignment="1" applyProtection="1">
      <alignment vertical="center"/>
      <protection hidden="1"/>
    </xf>
    <xf numFmtId="0" fontId="9" fillId="0" borderId="27" xfId="0" applyFont="1" applyBorder="1" applyAlignment="1">
      <alignment vertical="center"/>
    </xf>
    <xf numFmtId="0" fontId="5" fillId="0" borderId="71" xfId="0" applyFont="1" applyFill="1" applyBorder="1" applyAlignment="1" applyProtection="1">
      <alignment vertical="center"/>
      <protection hidden="1"/>
    </xf>
    <xf numFmtId="0" fontId="5" fillId="0" borderId="150" xfId="0" applyFont="1" applyFill="1" applyBorder="1" applyAlignment="1" applyProtection="1">
      <alignment vertical="center"/>
      <protection hidden="1"/>
    </xf>
    <xf numFmtId="0" fontId="5" fillId="0" borderId="89" xfId="0" applyFont="1" applyFill="1" applyBorder="1" applyAlignment="1" applyProtection="1">
      <alignment vertical="center"/>
      <protection hidden="1"/>
    </xf>
    <xf numFmtId="0" fontId="12" fillId="0" borderId="24" xfId="0" applyFont="1" applyFill="1" applyBorder="1" applyAlignment="1" applyProtection="1">
      <alignment vertical="top" wrapText="1"/>
      <protection locked="0"/>
    </xf>
    <xf numFmtId="0" fontId="9" fillId="0" borderId="25" xfId="0" applyFont="1" applyFill="1" applyBorder="1" applyAlignment="1" applyProtection="1">
      <alignment vertical="center" wrapText="1"/>
      <protection locked="0"/>
    </xf>
    <xf numFmtId="0" fontId="9" fillId="0" borderId="26" xfId="0"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29" xfId="0" applyFont="1" applyFill="1" applyBorder="1" applyAlignment="1" applyProtection="1">
      <alignment vertical="center" wrapText="1"/>
      <protection locked="0"/>
    </xf>
    <xf numFmtId="0" fontId="2" fillId="0" borderId="90" xfId="0" applyFont="1" applyFill="1" applyBorder="1" applyAlignment="1" applyProtection="1">
      <alignment vertical="center" wrapText="1"/>
      <protection hidden="1"/>
    </xf>
    <xf numFmtId="0" fontId="3" fillId="0" borderId="90" xfId="0" applyFont="1" applyFill="1" applyBorder="1" applyAlignment="1" applyProtection="1">
      <alignment vertical="center" wrapText="1"/>
      <protection hidden="1"/>
    </xf>
    <xf numFmtId="0" fontId="3" fillId="0" borderId="157" xfId="0" applyFont="1" applyFill="1" applyBorder="1" applyAlignment="1" applyProtection="1">
      <alignment vertical="center" wrapText="1"/>
      <protection hidden="1"/>
    </xf>
    <xf numFmtId="0" fontId="3" fillId="0" borderId="78" xfId="0" applyFont="1" applyFill="1" applyBorder="1" applyAlignment="1" applyProtection="1">
      <alignment vertical="center" wrapText="1"/>
      <protection hidden="1"/>
    </xf>
    <xf numFmtId="0" fontId="3" fillId="0" borderId="174" xfId="0" applyFont="1" applyFill="1" applyBorder="1" applyAlignment="1" applyProtection="1">
      <alignment vertical="center" wrapText="1"/>
      <protection hidden="1"/>
    </xf>
    <xf numFmtId="0" fontId="3" fillId="0" borderId="81" xfId="0" applyFont="1" applyFill="1" applyBorder="1" applyAlignment="1" applyProtection="1">
      <alignment vertical="center" wrapText="1"/>
      <protection hidden="1"/>
    </xf>
    <xf numFmtId="0" fontId="3" fillId="0" borderId="152" xfId="0" applyFont="1" applyFill="1" applyBorder="1" applyAlignment="1" applyProtection="1">
      <alignment vertical="center" wrapText="1"/>
      <protection hidden="1"/>
    </xf>
    <xf numFmtId="0" fontId="2" fillId="0" borderId="81" xfId="0" applyFont="1" applyFill="1" applyBorder="1" applyAlignment="1" applyProtection="1">
      <alignment vertical="center"/>
      <protection hidden="1"/>
    </xf>
    <xf numFmtId="0" fontId="2" fillId="0" borderId="29" xfId="0" applyFont="1" applyFill="1" applyBorder="1" applyAlignment="1" applyProtection="1">
      <alignment vertical="center"/>
      <protection hidden="1"/>
    </xf>
    <xf numFmtId="0" fontId="5" fillId="0" borderId="81" xfId="0" applyFont="1" applyFill="1" applyBorder="1" applyAlignment="1" applyProtection="1">
      <alignment vertical="center"/>
      <protection hidden="1"/>
    </xf>
    <xf numFmtId="0" fontId="5" fillId="0" borderId="152" xfId="0" applyFont="1" applyFill="1" applyBorder="1" applyAlignment="1" applyProtection="1">
      <alignment vertical="center"/>
      <protection hidden="1"/>
    </xf>
    <xf numFmtId="0" fontId="5" fillId="0" borderId="90" xfId="0" applyFont="1" applyFill="1" applyBorder="1" applyAlignment="1" applyProtection="1">
      <alignment vertical="center"/>
      <protection hidden="1"/>
    </xf>
    <xf numFmtId="0" fontId="5" fillId="0" borderId="28" xfId="0" applyFont="1" applyFill="1" applyBorder="1" applyAlignment="1" applyProtection="1">
      <alignment vertical="center"/>
      <protection hidden="1"/>
    </xf>
    <xf numFmtId="0" fontId="5" fillId="0" borderId="157" xfId="0" applyFont="1" applyFill="1" applyBorder="1" applyAlignment="1" applyProtection="1">
      <alignment vertical="center"/>
      <protection hidden="1"/>
    </xf>
    <xf numFmtId="0" fontId="10" fillId="0" borderId="87" xfId="0" applyFont="1" applyFill="1" applyBorder="1" applyAlignment="1" applyProtection="1">
      <alignment vertical="center" textRotation="255"/>
      <protection hidden="1"/>
    </xf>
    <xf numFmtId="0" fontId="10" fillId="0" borderId="28" xfId="0" applyFont="1" applyFill="1" applyBorder="1" applyAlignment="1" applyProtection="1">
      <alignment vertical="center" textRotation="255"/>
      <protection hidden="1"/>
    </xf>
    <xf numFmtId="0" fontId="10" fillId="0" borderId="88" xfId="0" applyFont="1" applyFill="1" applyBorder="1" applyAlignment="1" applyProtection="1">
      <alignment vertical="center" textRotation="255"/>
      <protection hidden="1"/>
    </xf>
    <xf numFmtId="0" fontId="10" fillId="0" borderId="30" xfId="0" applyFont="1" applyFill="1" applyBorder="1" applyAlignment="1" applyProtection="1">
      <alignment vertical="center" textRotation="255"/>
      <protection hidden="1"/>
    </xf>
    <xf numFmtId="0" fontId="10" fillId="0" borderId="82" xfId="0" applyFont="1" applyFill="1" applyBorder="1" applyAlignment="1" applyProtection="1">
      <alignment vertical="center" textRotation="255"/>
      <protection hidden="1"/>
    </xf>
    <xf numFmtId="0" fontId="10" fillId="0" borderId="29" xfId="0" applyFont="1" applyFill="1" applyBorder="1" applyAlignment="1" applyProtection="1">
      <alignment vertical="center" textRotation="255"/>
      <protection hidden="1"/>
    </xf>
    <xf numFmtId="0" fontId="2" fillId="0" borderId="71" xfId="0" applyFont="1" applyFill="1" applyBorder="1" applyAlignment="1" applyProtection="1">
      <alignment vertical="center" wrapText="1"/>
      <protection hidden="1"/>
    </xf>
    <xf numFmtId="0" fontId="9" fillId="0" borderId="71" xfId="0" applyFont="1" applyFill="1" applyBorder="1" applyAlignment="1" applyProtection="1">
      <alignment vertical="center" wrapText="1"/>
      <protection hidden="1"/>
    </xf>
    <xf numFmtId="0" fontId="9" fillId="0" borderId="150" xfId="0" applyFont="1" applyFill="1" applyBorder="1" applyAlignment="1" applyProtection="1">
      <alignment vertical="center" wrapText="1"/>
      <protection hidden="1"/>
    </xf>
    <xf numFmtId="0" fontId="17" fillId="0" borderId="90" xfId="0" applyFont="1" applyFill="1" applyBorder="1" applyAlignment="1" applyProtection="1">
      <alignment vertical="center" wrapText="1"/>
      <protection hidden="1"/>
    </xf>
    <xf numFmtId="0" fontId="17" fillId="0" borderId="157" xfId="0" applyFont="1" applyFill="1" applyBorder="1" applyAlignment="1" applyProtection="1">
      <alignment vertical="center" wrapText="1"/>
      <protection hidden="1"/>
    </xf>
    <xf numFmtId="0" fontId="9" fillId="0" borderId="71" xfId="0" applyFont="1" applyFill="1" applyBorder="1" applyAlignment="1" applyProtection="1">
      <alignment vertical="center"/>
      <protection hidden="1"/>
    </xf>
    <xf numFmtId="0" fontId="9" fillId="0" borderId="150" xfId="0" applyFont="1" applyFill="1" applyBorder="1" applyAlignment="1" applyProtection="1">
      <alignment vertical="center"/>
      <protection hidden="1"/>
    </xf>
    <xf numFmtId="0" fontId="17" fillId="0" borderId="71" xfId="0" applyFont="1" applyFill="1" applyBorder="1" applyAlignment="1" applyProtection="1">
      <alignment vertical="center"/>
      <protection hidden="1"/>
    </xf>
    <xf numFmtId="0" fontId="17" fillId="0" borderId="150" xfId="0" applyFont="1" applyFill="1" applyBorder="1" applyAlignment="1" applyProtection="1">
      <alignment vertical="center"/>
      <protection hidden="1"/>
    </xf>
    <xf numFmtId="0" fontId="12" fillId="0" borderId="29" xfId="0" applyFont="1" applyFill="1" applyBorder="1" applyAlignment="1" applyProtection="1">
      <alignment horizontal="right" vertical="center"/>
      <protection hidden="1"/>
    </xf>
    <xf numFmtId="0" fontId="12" fillId="0" borderId="28" xfId="0" applyFont="1" applyFill="1" applyBorder="1" applyAlignment="1" applyProtection="1">
      <alignment vertical="top" wrapText="1"/>
      <protection locked="0"/>
    </xf>
    <xf numFmtId="0" fontId="12" fillId="0" borderId="26" xfId="0" applyFont="1" applyFill="1" applyBorder="1" applyAlignment="1" applyProtection="1">
      <alignment vertical="top" wrapText="1"/>
      <protection locked="0"/>
    </xf>
    <xf numFmtId="0" fontId="12" fillId="0" borderId="29" xfId="0" applyFont="1" applyFill="1" applyBorder="1" applyAlignment="1" applyProtection="1">
      <alignment vertical="top" wrapText="1"/>
      <protection locked="0"/>
    </xf>
    <xf numFmtId="0" fontId="9" fillId="0" borderId="28" xfId="0" applyFont="1" applyFill="1" applyBorder="1" applyAlignment="1" applyProtection="1">
      <alignment vertical="center"/>
      <protection hidden="1"/>
    </xf>
    <xf numFmtId="0" fontId="17" fillId="0" borderId="164" xfId="0" applyFont="1" applyFill="1" applyBorder="1" applyAlignment="1" applyProtection="1">
      <alignment vertical="center"/>
      <protection hidden="1"/>
    </xf>
    <xf numFmtId="0" fontId="17" fillId="0" borderId="165" xfId="0" applyFont="1" applyFill="1" applyBorder="1" applyAlignment="1" applyProtection="1">
      <alignment vertical="center"/>
      <protection hidden="1"/>
    </xf>
    <xf numFmtId="0" fontId="17" fillId="0" borderId="166" xfId="0" applyFont="1" applyFill="1" applyBorder="1" applyAlignment="1" applyProtection="1">
      <alignment vertical="center"/>
      <protection hidden="1"/>
    </xf>
    <xf numFmtId="0" fontId="9" fillId="0" borderId="88" xfId="0" applyFont="1" applyFill="1" applyBorder="1" applyAlignment="1" applyProtection="1">
      <alignment vertical="center"/>
      <protection hidden="1"/>
    </xf>
    <xf numFmtId="0" fontId="6" fillId="0" borderId="155"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3" fillId="0" borderId="154" xfId="0" applyFont="1" applyFill="1" applyBorder="1" applyAlignment="1" applyProtection="1">
      <alignment horizontal="center" vertical="center"/>
      <protection hidden="1"/>
    </xf>
    <xf numFmtId="0" fontId="6" fillId="0" borderId="87" xfId="0" applyFont="1" applyFill="1" applyBorder="1" applyAlignment="1" applyProtection="1">
      <alignment vertical="center"/>
      <protection hidden="1"/>
    </xf>
    <xf numFmtId="0" fontId="12" fillId="0" borderId="70" xfId="0" applyFont="1" applyFill="1" applyBorder="1" applyAlignment="1" applyProtection="1">
      <alignment vertical="center" shrinkToFit="1"/>
      <protection locked="0"/>
    </xf>
    <xf numFmtId="0" fontId="6" fillId="0" borderId="102" xfId="0" applyFont="1" applyFill="1" applyBorder="1" applyAlignment="1" applyProtection="1">
      <alignment horizontal="center" vertical="center"/>
      <protection hidden="1"/>
    </xf>
    <xf numFmtId="0" fontId="6" fillId="0" borderId="101" xfId="0" applyFont="1" applyFill="1" applyBorder="1" applyAlignment="1" applyProtection="1">
      <alignment horizontal="center" vertical="center"/>
      <protection hidden="1"/>
    </xf>
    <xf numFmtId="0" fontId="6" fillId="0" borderId="97" xfId="0" applyFont="1" applyFill="1" applyBorder="1" applyAlignment="1" applyProtection="1">
      <alignment horizontal="center" vertical="center"/>
      <protection hidden="1"/>
    </xf>
    <xf numFmtId="0" fontId="12" fillId="0" borderId="28" xfId="0" applyFont="1" applyFill="1" applyBorder="1" applyAlignment="1" applyProtection="1">
      <alignment vertical="center"/>
      <protection hidden="1"/>
    </xf>
    <xf numFmtId="0" fontId="12" fillId="0" borderId="29" xfId="0" applyFont="1" applyFill="1" applyBorder="1" applyAlignment="1" applyProtection="1">
      <alignment vertical="center"/>
      <protection hidden="1"/>
    </xf>
    <xf numFmtId="0" fontId="6" fillId="0" borderId="71" xfId="0" applyFont="1" applyFill="1" applyBorder="1" applyAlignment="1" applyProtection="1">
      <alignment horizontal="center" vertical="center"/>
      <protection hidden="1"/>
    </xf>
    <xf numFmtId="0" fontId="6" fillId="0" borderId="17" xfId="0" applyFont="1" applyFill="1" applyBorder="1" applyAlignment="1" applyProtection="1">
      <alignment horizontal="center" vertical="center"/>
      <protection hidden="1"/>
    </xf>
    <xf numFmtId="0" fontId="14" fillId="0" borderId="156" xfId="0" applyFont="1" applyFill="1" applyBorder="1" applyAlignment="1" applyProtection="1">
      <alignment vertical="center" shrinkToFit="1"/>
      <protection locked="0"/>
    </xf>
    <xf numFmtId="0" fontId="14" fillId="0" borderId="90" xfId="0" applyFont="1" applyFill="1" applyBorder="1" applyAlignment="1" applyProtection="1">
      <alignment vertical="center" shrinkToFit="1"/>
      <protection locked="0"/>
    </xf>
    <xf numFmtId="0" fontId="14" fillId="0" borderId="157" xfId="0" applyFont="1" applyFill="1" applyBorder="1" applyAlignment="1" applyProtection="1">
      <alignment vertical="center" shrinkToFit="1"/>
      <protection locked="0"/>
    </xf>
    <xf numFmtId="0" fontId="13" fillId="0" borderId="155" xfId="0" applyFont="1" applyFill="1" applyBorder="1" applyAlignment="1" applyProtection="1">
      <alignment vertical="center" shrinkToFit="1"/>
      <protection locked="0"/>
    </xf>
    <xf numFmtId="0" fontId="6" fillId="0" borderId="146" xfId="0" applyFont="1" applyFill="1" applyBorder="1" applyAlignment="1" applyProtection="1">
      <alignment horizontal="center" vertical="center"/>
      <protection hidden="1"/>
    </xf>
    <xf numFmtId="0" fontId="17" fillId="0" borderId="12" xfId="0" applyFont="1" applyBorder="1" applyAlignment="1" applyProtection="1">
      <alignment vertical="center" shrinkToFit="1"/>
      <protection locked="0"/>
    </xf>
    <xf numFmtId="0" fontId="10" fillId="0" borderId="156" xfId="0" applyFont="1" applyFill="1" applyBorder="1" applyAlignment="1" applyProtection="1">
      <alignment horizontal="center" vertical="center" wrapText="1"/>
      <protection hidden="1"/>
    </xf>
    <xf numFmtId="0" fontId="7" fillId="0" borderId="90" xfId="0" applyFont="1" applyFill="1" applyBorder="1" applyAlignment="1" applyProtection="1">
      <alignment horizontal="center" vertical="center" wrapText="1"/>
      <protection hidden="1"/>
    </xf>
    <xf numFmtId="0" fontId="7" fillId="0" borderId="157" xfId="0" applyFont="1" applyFill="1" applyBorder="1" applyAlignment="1" applyProtection="1">
      <alignment horizontal="center" vertical="center" wrapText="1"/>
      <protection hidden="1"/>
    </xf>
    <xf numFmtId="0" fontId="7" fillId="0" borderId="151" xfId="0" applyFont="1" applyFill="1" applyBorder="1" applyAlignment="1" applyProtection="1">
      <alignment horizontal="center" vertical="center" wrapText="1"/>
      <protection hidden="1"/>
    </xf>
    <xf numFmtId="0" fontId="7" fillId="0" borderId="81" xfId="0" applyFont="1" applyFill="1" applyBorder="1" applyAlignment="1" applyProtection="1">
      <alignment horizontal="center" vertical="center" wrapText="1"/>
      <protection hidden="1"/>
    </xf>
    <xf numFmtId="0" fontId="7" fillId="0" borderId="152"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left" vertical="center"/>
      <protection hidden="1"/>
    </xf>
    <xf numFmtId="0" fontId="12" fillId="0" borderId="28" xfId="0" applyFont="1" applyFill="1" applyBorder="1" applyAlignment="1" applyProtection="1">
      <alignment vertical="center" shrinkToFit="1"/>
      <protection locked="0"/>
    </xf>
    <xf numFmtId="0" fontId="12" fillId="0" borderId="90" xfId="0" applyFont="1" applyFill="1" applyBorder="1" applyAlignment="1" applyProtection="1">
      <alignment vertical="center" shrinkToFit="1"/>
      <protection locked="0"/>
    </xf>
    <xf numFmtId="0" fontId="12" fillId="0" borderId="87" xfId="0" applyFont="1" applyFill="1" applyBorder="1" applyAlignment="1" applyProtection="1">
      <alignment vertical="center" shrinkToFit="1"/>
      <protection locked="0"/>
    </xf>
    <xf numFmtId="0" fontId="12" fillId="0" borderId="29" xfId="0" applyFont="1" applyFill="1" applyBorder="1" applyAlignment="1" applyProtection="1">
      <alignment vertical="center" shrinkToFit="1"/>
      <protection locked="0"/>
    </xf>
    <xf numFmtId="0" fontId="12" fillId="0" borderId="81" xfId="0" applyFont="1" applyFill="1" applyBorder="1" applyAlignment="1" applyProtection="1">
      <alignment vertical="center" shrinkToFit="1"/>
      <protection locked="0"/>
    </xf>
    <xf numFmtId="0" fontId="12" fillId="0" borderId="82" xfId="0" applyFont="1" applyFill="1" applyBorder="1" applyAlignment="1" applyProtection="1">
      <alignment vertical="center" shrinkToFit="1"/>
      <protection locked="0"/>
    </xf>
    <xf numFmtId="0" fontId="17" fillId="0" borderId="12" xfId="0" applyFont="1" applyBorder="1" applyAlignment="1" applyProtection="1">
      <alignment horizontal="right" vertical="center"/>
      <protection hidden="1"/>
    </xf>
    <xf numFmtId="0" fontId="6" fillId="0" borderId="70" xfId="0" applyFont="1" applyFill="1" applyBorder="1" applyAlignment="1" applyProtection="1">
      <alignment horizontal="center" vertical="center"/>
      <protection hidden="1"/>
    </xf>
    <xf numFmtId="0" fontId="9" fillId="0" borderId="89" xfId="0" applyFont="1" applyFill="1" applyBorder="1" applyAlignment="1" applyProtection="1">
      <alignment vertical="center"/>
      <protection hidden="1"/>
    </xf>
    <xf numFmtId="0" fontId="13" fillId="0" borderId="15" xfId="0" applyFont="1" applyFill="1" applyBorder="1" applyAlignment="1" applyProtection="1">
      <alignment horizontal="right" vertical="center"/>
      <protection hidden="1"/>
    </xf>
    <xf numFmtId="0" fontId="13" fillId="0" borderId="12" xfId="0" applyFont="1" applyFill="1" applyBorder="1" applyAlignment="1" applyProtection="1">
      <alignment horizontal="right" vertical="center"/>
      <protection hidden="1"/>
    </xf>
    <xf numFmtId="0" fontId="17" fillId="0" borderId="88"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17" fillId="0" borderId="148" xfId="0" applyFont="1" applyFill="1" applyBorder="1" applyAlignment="1" applyProtection="1">
      <alignment vertical="center" wrapText="1"/>
      <protection hidden="1"/>
    </xf>
    <xf numFmtId="0" fontId="9" fillId="0" borderId="0" xfId="0" applyFont="1" applyFill="1" applyBorder="1" applyAlignment="1" applyProtection="1">
      <alignment vertical="center" shrinkToFit="1"/>
      <protection locked="0"/>
    </xf>
    <xf numFmtId="0" fontId="6" fillId="0" borderId="24" xfId="0" applyFont="1" applyFill="1" applyBorder="1" applyAlignment="1" applyProtection="1">
      <alignment vertical="center"/>
      <protection hidden="1"/>
    </xf>
    <xf numFmtId="0" fontId="8" fillId="0" borderId="15" xfId="0" applyFont="1" applyFill="1" applyBorder="1" applyAlignment="1" applyProtection="1">
      <alignment vertical="center"/>
      <protection hidden="1"/>
    </xf>
    <xf numFmtId="0" fontId="8" fillId="0" borderId="147" xfId="0" applyFont="1" applyFill="1" applyBorder="1" applyAlignment="1" applyProtection="1">
      <alignment vertical="center"/>
      <protection hidden="1"/>
    </xf>
    <xf numFmtId="0" fontId="8" fillId="0" borderId="26" xfId="0" applyFont="1" applyFill="1" applyBorder="1" applyAlignment="1" applyProtection="1">
      <alignment vertical="center"/>
      <protection hidden="1"/>
    </xf>
    <xf numFmtId="0" fontId="8" fillId="0" borderId="12" xfId="0" applyFont="1" applyFill="1" applyBorder="1" applyAlignment="1" applyProtection="1">
      <alignment vertical="center"/>
      <protection hidden="1"/>
    </xf>
    <xf numFmtId="0" fontId="8" fillId="0" borderId="149" xfId="0" applyFont="1" applyFill="1" applyBorder="1" applyAlignment="1" applyProtection="1">
      <alignment vertical="center"/>
      <protection hidden="1"/>
    </xf>
    <xf numFmtId="0" fontId="19" fillId="0" borderId="24" xfId="0" applyFont="1" applyFill="1" applyBorder="1" applyAlignment="1" applyProtection="1">
      <alignment vertical="center" shrinkToFit="1"/>
      <protection locked="0"/>
    </xf>
    <xf numFmtId="0" fontId="16" fillId="0" borderId="15" xfId="0" applyFont="1" applyFill="1" applyBorder="1" applyAlignment="1" applyProtection="1">
      <alignment vertical="center" shrinkToFit="1"/>
      <protection locked="0"/>
    </xf>
    <xf numFmtId="0" fontId="16" fillId="0" borderId="28" xfId="0" applyFont="1" applyFill="1" applyBorder="1" applyAlignment="1" applyProtection="1">
      <alignment vertical="center" shrinkToFit="1"/>
      <protection locked="0"/>
    </xf>
    <xf numFmtId="0" fontId="19" fillId="0" borderId="25"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protection locked="0"/>
    </xf>
    <xf numFmtId="0" fontId="16" fillId="0" borderId="30" xfId="0" applyFont="1" applyFill="1" applyBorder="1" applyAlignment="1" applyProtection="1">
      <alignment vertical="center" shrinkToFit="1"/>
      <protection locked="0"/>
    </xf>
    <xf numFmtId="0" fontId="16" fillId="0" borderId="25" xfId="0" applyFont="1" applyFill="1" applyBorder="1" applyAlignment="1" applyProtection="1">
      <alignment vertical="center" shrinkToFit="1"/>
      <protection locked="0"/>
    </xf>
    <xf numFmtId="0" fontId="16" fillId="0" borderId="26" xfId="0" applyFont="1" applyFill="1" applyBorder="1" applyAlignment="1" applyProtection="1">
      <alignment vertical="center" shrinkToFit="1"/>
      <protection locked="0"/>
    </xf>
    <xf numFmtId="0" fontId="16" fillId="0" borderId="12" xfId="0" applyFont="1" applyFill="1" applyBorder="1" applyAlignment="1" applyProtection="1">
      <alignment vertical="center" shrinkToFit="1"/>
      <protection locked="0"/>
    </xf>
    <xf numFmtId="0" fontId="16" fillId="0" borderId="29" xfId="0" applyFont="1" applyFill="1" applyBorder="1" applyAlignment="1" applyProtection="1">
      <alignment vertical="center" shrinkToFit="1"/>
      <protection locked="0"/>
    </xf>
    <xf numFmtId="0" fontId="9" fillId="0" borderId="82" xfId="0" applyFont="1" applyFill="1" applyBorder="1" applyAlignment="1" applyProtection="1">
      <alignment vertical="center" wrapText="1"/>
      <protection hidden="1"/>
    </xf>
    <xf numFmtId="0" fontId="9" fillId="0" borderId="12" xfId="0" applyFont="1" applyFill="1" applyBorder="1" applyAlignment="1" applyProtection="1">
      <alignment vertical="center" wrapText="1"/>
      <protection hidden="1"/>
    </xf>
    <xf numFmtId="0" fontId="9" fillId="0" borderId="149" xfId="0" applyFont="1" applyFill="1" applyBorder="1" applyAlignment="1" applyProtection="1">
      <alignment vertical="center" wrapText="1"/>
      <protection hidden="1"/>
    </xf>
    <xf numFmtId="0" fontId="2" fillId="0" borderId="87" xfId="0" applyFont="1" applyFill="1" applyBorder="1" applyAlignment="1" applyProtection="1">
      <alignment horizontal="center" vertical="center" wrapText="1"/>
      <protection hidden="1"/>
    </xf>
    <xf numFmtId="0" fontId="32" fillId="0" borderId="15" xfId="0" applyFont="1" applyFill="1" applyBorder="1" applyAlignment="1" applyProtection="1">
      <alignment horizontal="center" vertical="center"/>
      <protection hidden="1"/>
    </xf>
    <xf numFmtId="0" fontId="33" fillId="0" borderId="15" xfId="0" applyFont="1" applyFill="1" applyBorder="1" applyAlignment="1" applyProtection="1">
      <alignment horizontal="center" vertical="center"/>
      <protection hidden="1"/>
    </xf>
    <xf numFmtId="0" fontId="33" fillId="0" borderId="147" xfId="0" applyFont="1" applyFill="1" applyBorder="1" applyAlignment="1" applyProtection="1">
      <alignment horizontal="center" vertical="center"/>
      <protection hidden="1"/>
    </xf>
    <xf numFmtId="0" fontId="32" fillId="0" borderId="82" xfId="0" applyFont="1" applyFill="1" applyBorder="1" applyAlignment="1" applyProtection="1">
      <alignment horizontal="center" vertical="center"/>
      <protection hidden="1"/>
    </xf>
    <xf numFmtId="0" fontId="32" fillId="0" borderId="12" xfId="0" applyFont="1" applyFill="1" applyBorder="1" applyAlignment="1" applyProtection="1">
      <alignment horizontal="center" vertical="center"/>
      <protection hidden="1"/>
    </xf>
    <xf numFmtId="0" fontId="33" fillId="0" borderId="12" xfId="0" applyFont="1" applyFill="1" applyBorder="1" applyAlignment="1" applyProtection="1">
      <alignment horizontal="center" vertical="center"/>
      <protection hidden="1"/>
    </xf>
    <xf numFmtId="0" fontId="33" fillId="0" borderId="149" xfId="0" applyFont="1" applyFill="1" applyBorder="1" applyAlignment="1" applyProtection="1">
      <alignment horizontal="center" vertical="center"/>
      <protection hidden="1"/>
    </xf>
    <xf numFmtId="0" fontId="17" fillId="0" borderId="12" xfId="0" applyFont="1" applyFill="1" applyBorder="1" applyAlignment="1" applyProtection="1">
      <alignment vertical="center"/>
      <protection locked="0"/>
    </xf>
    <xf numFmtId="0" fontId="2" fillId="0" borderId="167" xfId="0" applyFont="1" applyFill="1" applyBorder="1" applyAlignment="1" applyProtection="1">
      <alignment vertical="center"/>
      <protection hidden="1"/>
    </xf>
    <xf numFmtId="0" fontId="9" fillId="0" borderId="168" xfId="0" applyFont="1" applyFill="1" applyBorder="1" applyAlignment="1" applyProtection="1">
      <alignment vertical="center"/>
      <protection hidden="1"/>
    </xf>
    <xf numFmtId="0" fontId="9" fillId="0" borderId="169" xfId="0" applyFont="1" applyFill="1" applyBorder="1" applyAlignment="1" applyProtection="1">
      <alignment vertical="center"/>
      <protection hidden="1"/>
    </xf>
    <xf numFmtId="0" fontId="12" fillId="0" borderId="25"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0" xfId="0" applyFont="1" applyFill="1" applyBorder="1" applyAlignment="1" applyProtection="1">
      <alignment horizontal="center" vertical="center" shrinkToFit="1"/>
      <protection locked="0"/>
    </xf>
    <xf numFmtId="0" fontId="13" fillId="0" borderId="170" xfId="0" applyFont="1" applyFill="1" applyBorder="1" applyAlignment="1" applyProtection="1">
      <alignment vertical="center" wrapText="1"/>
      <protection locked="0"/>
    </xf>
    <xf numFmtId="0" fontId="13" fillId="0" borderId="162" xfId="0" applyFont="1" applyFill="1" applyBorder="1" applyAlignment="1" applyProtection="1">
      <alignment vertical="center" wrapText="1"/>
      <protection locked="0"/>
    </xf>
    <xf numFmtId="0" fontId="13" fillId="0" borderId="13"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3" fillId="0" borderId="54" xfId="0" applyFont="1" applyFill="1" applyBorder="1" applyAlignment="1" applyProtection="1">
      <alignment vertical="center" wrapText="1"/>
      <protection locked="0"/>
    </xf>
    <xf numFmtId="0" fontId="13" fillId="0" borderId="27" xfId="0" applyFont="1" applyFill="1" applyBorder="1" applyAlignment="1" applyProtection="1">
      <alignment vertical="center" wrapText="1"/>
      <protection locked="0"/>
    </xf>
    <xf numFmtId="0" fontId="11" fillId="0" borderId="0" xfId="0" applyFont="1" applyFill="1" applyBorder="1" applyAlignment="1" applyProtection="1">
      <protection hidden="1"/>
    </xf>
    <xf numFmtId="0" fontId="16" fillId="0" borderId="0" xfId="0" applyFont="1" applyFill="1" applyBorder="1" applyAlignment="1" applyProtection="1">
      <alignment vertical="center"/>
      <protection hidden="1"/>
    </xf>
    <xf numFmtId="0" fontId="16" fillId="0" borderId="0" xfId="0" applyFont="1" applyBorder="1" applyAlignment="1">
      <alignment vertical="center"/>
    </xf>
    <xf numFmtId="0" fontId="17" fillId="0" borderId="0" xfId="0" applyFont="1" applyAlignment="1">
      <alignment vertical="center"/>
    </xf>
    <xf numFmtId="0" fontId="17" fillId="0" borderId="30" xfId="0" applyFont="1" applyBorder="1" applyAlignment="1">
      <alignment vertical="center"/>
    </xf>
    <xf numFmtId="0" fontId="16" fillId="0" borderId="12" xfId="0" applyFont="1" applyFill="1" applyBorder="1" applyAlignment="1" applyProtection="1">
      <alignment vertical="center"/>
      <protection hidden="1"/>
    </xf>
    <xf numFmtId="0" fontId="16" fillId="0" borderId="12" xfId="0" applyFont="1" applyBorder="1" applyAlignment="1">
      <alignment vertical="center"/>
    </xf>
    <xf numFmtId="0" fontId="17" fillId="0" borderId="29" xfId="0" applyFont="1" applyBorder="1" applyAlignment="1">
      <alignment vertical="center"/>
    </xf>
    <xf numFmtId="0" fontId="6" fillId="0" borderId="162" xfId="0" applyFont="1" applyFill="1" applyBorder="1" applyAlignment="1" applyProtection="1">
      <alignment horizontal="left" vertical="center"/>
      <protection hidden="1"/>
    </xf>
    <xf numFmtId="0" fontId="9" fillId="0" borderId="162" xfId="0" applyFont="1" applyFill="1" applyBorder="1" applyAlignment="1" applyProtection="1">
      <alignment horizontal="left" vertical="center"/>
      <protection hidden="1"/>
    </xf>
    <xf numFmtId="0" fontId="9" fillId="0" borderId="171" xfId="0" applyFont="1" applyFill="1" applyBorder="1" applyAlignment="1" applyProtection="1">
      <alignment horizontal="left" vertical="center"/>
      <protection hidden="1"/>
    </xf>
    <xf numFmtId="0" fontId="17" fillId="0" borderId="0" xfId="0" applyFont="1" applyFill="1" applyBorder="1" applyAlignment="1" applyProtection="1">
      <alignment horizontal="left" vertical="center"/>
      <protection hidden="1"/>
    </xf>
    <xf numFmtId="0" fontId="17" fillId="0" borderId="40" xfId="0" applyFont="1" applyFill="1" applyBorder="1" applyAlignment="1" applyProtection="1">
      <alignment horizontal="left" vertical="center"/>
      <protection hidden="1"/>
    </xf>
    <xf numFmtId="0" fontId="17" fillId="0" borderId="27" xfId="0" applyFont="1" applyFill="1" applyBorder="1" applyAlignment="1" applyProtection="1">
      <alignment horizontal="left" vertical="center"/>
      <protection hidden="1"/>
    </xf>
    <xf numFmtId="0" fontId="17" fillId="0" borderId="35" xfId="0" applyFont="1" applyFill="1" applyBorder="1" applyAlignment="1" applyProtection="1">
      <alignment horizontal="left" vertical="center"/>
      <protection hidden="1"/>
    </xf>
    <xf numFmtId="0" fontId="17" fillId="0" borderId="147" xfId="0" applyFont="1" applyFill="1" applyBorder="1" applyAlignment="1" applyProtection="1">
      <alignment vertical="center" shrinkToFit="1"/>
      <protection locked="0"/>
    </xf>
    <xf numFmtId="0" fontId="9" fillId="0" borderId="26" xfId="0" applyFont="1" applyFill="1" applyBorder="1" applyAlignment="1" applyProtection="1">
      <alignment vertical="center" shrinkToFit="1"/>
      <protection locked="0"/>
    </xf>
    <xf numFmtId="0" fontId="9" fillId="0" borderId="12" xfId="0" applyFont="1" applyFill="1" applyBorder="1" applyAlignment="1" applyProtection="1">
      <alignment vertical="center" shrinkToFit="1"/>
      <protection locked="0"/>
    </xf>
    <xf numFmtId="0" fontId="9" fillId="0" borderId="149" xfId="0" applyFont="1" applyFill="1" applyBorder="1" applyAlignment="1" applyProtection="1">
      <alignment vertical="center" shrinkToFit="1"/>
      <protection locked="0"/>
    </xf>
    <xf numFmtId="0" fontId="12" fillId="0" borderId="25" xfId="0" applyFont="1" applyFill="1" applyBorder="1" applyAlignment="1" applyProtection="1">
      <alignment vertical="top" wrapText="1"/>
      <protection locked="0"/>
    </xf>
    <xf numFmtId="0" fontId="12" fillId="0" borderId="30" xfId="0" applyFont="1" applyFill="1" applyBorder="1" applyAlignment="1" applyProtection="1">
      <alignment vertical="top" wrapText="1"/>
      <protection locked="0"/>
    </xf>
    <xf numFmtId="0" fontId="7" fillId="0" borderId="12" xfId="0" applyFont="1" applyFill="1" applyBorder="1" applyAlignment="1" applyProtection="1">
      <alignment horizontal="right" vertical="center"/>
      <protection hidden="1"/>
    </xf>
    <xf numFmtId="0" fontId="25" fillId="0" borderId="90" xfId="0" applyFont="1" applyFill="1" applyBorder="1" applyAlignment="1" applyProtection="1">
      <alignment horizontal="center" vertical="center"/>
      <protection hidden="1"/>
    </xf>
    <xf numFmtId="0" fontId="25" fillId="0" borderId="81" xfId="0" applyFont="1" applyFill="1" applyBorder="1" applyAlignment="1" applyProtection="1">
      <alignment horizontal="center" vertical="center"/>
      <protection hidden="1"/>
    </xf>
    <xf numFmtId="0" fontId="25" fillId="0" borderId="90" xfId="0" applyFont="1" applyFill="1" applyBorder="1" applyAlignment="1" applyProtection="1">
      <alignment vertical="center"/>
      <protection hidden="1"/>
    </xf>
    <xf numFmtId="0" fontId="25" fillId="0" borderId="81" xfId="0" applyFont="1" applyFill="1" applyBorder="1" applyAlignment="1" applyProtection="1">
      <alignment vertical="center"/>
      <protection hidden="1"/>
    </xf>
    <xf numFmtId="0" fontId="6" fillId="0" borderId="77" xfId="0" applyFont="1" applyFill="1" applyBorder="1" applyAlignment="1" applyProtection="1">
      <alignment vertical="center"/>
      <protection hidden="1"/>
    </xf>
    <xf numFmtId="0" fontId="6" fillId="0" borderId="172" xfId="0" applyFont="1" applyFill="1" applyBorder="1" applyAlignment="1" applyProtection="1">
      <alignment vertical="center"/>
      <protection hidden="1"/>
    </xf>
    <xf numFmtId="0" fontId="6" fillId="0" borderId="81" xfId="0" applyFont="1" applyFill="1" applyBorder="1" applyAlignment="1" applyProtection="1">
      <alignment vertical="center"/>
      <protection hidden="1"/>
    </xf>
    <xf numFmtId="0" fontId="6" fillId="0" borderId="152" xfId="0" applyFont="1" applyFill="1" applyBorder="1" applyAlignment="1" applyProtection="1">
      <alignment vertical="center"/>
      <protection hidden="1"/>
    </xf>
    <xf numFmtId="0" fontId="14" fillId="0" borderId="158" xfId="0" applyFont="1" applyFill="1" applyBorder="1" applyAlignment="1" applyProtection="1">
      <alignment vertical="center" shrinkToFit="1"/>
      <protection locked="0"/>
    </xf>
    <xf numFmtId="0" fontId="14" fillId="0" borderId="84" xfId="0" applyFont="1" applyFill="1" applyBorder="1" applyAlignment="1" applyProtection="1">
      <alignment vertical="center" shrinkToFit="1"/>
      <protection locked="0"/>
    </xf>
    <xf numFmtId="0" fontId="14" fillId="0" borderId="121" xfId="0" applyFont="1" applyFill="1" applyBorder="1" applyAlignment="1" applyProtection="1">
      <alignment vertical="center" shrinkToFit="1"/>
      <protection locked="0"/>
    </xf>
    <xf numFmtId="0" fontId="14" fillId="0" borderId="26" xfId="0" applyFont="1" applyFill="1" applyBorder="1" applyAlignment="1" applyProtection="1">
      <alignment vertical="center" shrinkToFit="1"/>
      <protection locked="0"/>
    </xf>
    <xf numFmtId="0" fontId="14" fillId="0" borderId="12" xfId="0" applyFont="1" applyFill="1" applyBorder="1" applyAlignment="1" applyProtection="1">
      <alignment vertical="center" shrinkToFit="1"/>
      <protection locked="0"/>
    </xf>
    <xf numFmtId="0" fontId="14" fillId="0" borderId="29" xfId="0" applyFont="1" applyFill="1" applyBorder="1" applyAlignment="1" applyProtection="1">
      <alignment vertical="center" shrinkToFit="1"/>
      <protection locked="0"/>
    </xf>
    <xf numFmtId="0" fontId="6" fillId="0" borderId="15" xfId="0" applyFont="1" applyFill="1" applyBorder="1" applyAlignment="1" applyProtection="1">
      <alignment vertical="center"/>
      <protection hidden="1"/>
    </xf>
    <xf numFmtId="0" fontId="6" fillId="0" borderId="127" xfId="0" applyFont="1" applyFill="1" applyBorder="1" applyAlignment="1" applyProtection="1">
      <alignment vertical="center"/>
      <protection hidden="1"/>
    </xf>
    <xf numFmtId="0" fontId="6" fillId="0" borderId="27" xfId="0" applyFont="1" applyFill="1" applyBorder="1" applyAlignment="1" applyProtection="1">
      <alignment vertical="center"/>
      <protection hidden="1"/>
    </xf>
    <xf numFmtId="0" fontId="9" fillId="0" borderId="173" xfId="0" applyFont="1" applyFill="1" applyBorder="1" applyAlignment="1" applyProtection="1">
      <alignment vertical="center"/>
      <protection hidden="1"/>
    </xf>
    <xf numFmtId="0" fontId="13" fillId="0" borderId="84" xfId="0" applyFont="1" applyFill="1" applyBorder="1" applyAlignment="1" applyProtection="1">
      <alignment vertical="center" shrinkToFit="1"/>
      <protection locked="0"/>
    </xf>
    <xf numFmtId="0" fontId="13" fillId="0" borderId="121" xfId="0" applyFont="1" applyFill="1" applyBorder="1" applyAlignment="1" applyProtection="1">
      <alignment vertical="center" shrinkToFit="1"/>
      <protection locked="0"/>
    </xf>
    <xf numFmtId="0" fontId="13" fillId="0" borderId="29" xfId="0" applyFont="1" applyFill="1" applyBorder="1" applyAlignment="1" applyProtection="1">
      <alignment vertical="center" shrinkToFit="1"/>
      <protection locked="0"/>
    </xf>
    <xf numFmtId="0" fontId="12" fillId="0" borderId="27" xfId="0" applyFont="1" applyFill="1" applyBorder="1" applyAlignment="1" applyProtection="1">
      <alignment vertical="center" shrinkToFit="1"/>
      <protection locked="0"/>
    </xf>
    <xf numFmtId="0" fontId="12" fillId="0" borderId="128" xfId="0" applyFont="1" applyFill="1" applyBorder="1" applyAlignment="1" applyProtection="1">
      <alignment vertical="center" shrinkToFit="1"/>
      <protection locked="0"/>
    </xf>
    <xf numFmtId="0" fontId="6" fillId="0" borderId="145" xfId="0" applyFont="1" applyFill="1" applyBorder="1" applyAlignment="1" applyProtection="1">
      <alignment vertical="center"/>
      <protection hidden="1"/>
    </xf>
    <xf numFmtId="0" fontId="6" fillId="0" borderId="73" xfId="0" applyFont="1" applyFill="1" applyBorder="1" applyAlignment="1" applyProtection="1">
      <alignment vertical="center"/>
      <protection hidden="1"/>
    </xf>
    <xf numFmtId="0" fontId="6" fillId="0" borderId="74" xfId="0" applyFont="1" applyFill="1" applyBorder="1" applyAlignment="1" applyProtection="1">
      <alignment vertical="center"/>
      <protection hidden="1"/>
    </xf>
    <xf numFmtId="0" fontId="6" fillId="0" borderId="177" xfId="0" applyFont="1" applyFill="1" applyBorder="1" applyAlignment="1" applyProtection="1">
      <alignment vertical="center"/>
      <protection hidden="1"/>
    </xf>
    <xf numFmtId="0" fontId="17" fillId="0" borderId="127" xfId="0" applyFont="1" applyFill="1" applyBorder="1" applyAlignment="1" applyProtection="1">
      <alignment vertical="center" wrapText="1"/>
      <protection hidden="1"/>
    </xf>
    <xf numFmtId="0" fontId="17" fillId="0" borderId="27" xfId="0" applyFont="1" applyFill="1" applyBorder="1" applyAlignment="1" applyProtection="1">
      <alignment vertical="center" wrapText="1"/>
      <protection hidden="1"/>
    </xf>
    <xf numFmtId="0" fontId="17" fillId="0" borderId="173" xfId="0" applyFont="1" applyFill="1" applyBorder="1" applyAlignment="1" applyProtection="1">
      <alignment vertical="center" wrapText="1"/>
      <protection hidden="1"/>
    </xf>
    <xf numFmtId="0" fontId="23" fillId="0" borderId="0" xfId="0" applyFont="1" applyFill="1" applyBorder="1" applyAlignment="1" applyProtection="1">
      <alignment vertical="center"/>
      <protection hidden="1"/>
    </xf>
    <xf numFmtId="0" fontId="16" fillId="0" borderId="0" xfId="0" applyFont="1" applyAlignment="1">
      <alignment vertical="center"/>
    </xf>
    <xf numFmtId="0" fontId="12" fillId="0" borderId="158" xfId="0" applyFont="1" applyFill="1" applyBorder="1" applyAlignment="1" applyProtection="1">
      <alignment vertical="center" shrinkToFit="1"/>
      <protection locked="0"/>
    </xf>
    <xf numFmtId="0" fontId="17" fillId="0" borderId="84" xfId="0" applyFont="1" applyFill="1" applyBorder="1" applyAlignment="1" applyProtection="1">
      <alignment vertical="center" shrinkToFit="1"/>
      <protection locked="0"/>
    </xf>
    <xf numFmtId="0" fontId="17" fillId="0" borderId="85" xfId="0" applyFont="1" applyFill="1" applyBorder="1" applyAlignment="1" applyProtection="1">
      <alignment vertical="center" shrinkToFit="1"/>
      <protection locked="0"/>
    </xf>
    <xf numFmtId="0" fontId="9" fillId="0" borderId="86" xfId="0" applyFont="1" applyFill="1" applyBorder="1" applyAlignment="1" applyProtection="1">
      <alignment vertical="center" shrinkToFit="1"/>
      <protection locked="0"/>
    </xf>
    <xf numFmtId="0" fontId="6" fillId="0" borderId="160" xfId="0" applyFont="1" applyFill="1" applyBorder="1" applyAlignment="1" applyProtection="1">
      <alignment vertical="center"/>
      <protection hidden="1"/>
    </xf>
    <xf numFmtId="0" fontId="8" fillId="0" borderId="160" xfId="0" applyFont="1" applyFill="1" applyBorder="1" applyAlignment="1" applyProtection="1">
      <alignment vertical="center"/>
      <protection hidden="1"/>
    </xf>
    <xf numFmtId="0" fontId="8" fillId="0" borderId="175" xfId="0" applyFont="1" applyFill="1" applyBorder="1" applyAlignment="1" applyProtection="1">
      <alignment vertical="center"/>
      <protection hidden="1"/>
    </xf>
    <xf numFmtId="0" fontId="8" fillId="0" borderId="71" xfId="0" applyFont="1" applyFill="1" applyBorder="1" applyAlignment="1" applyProtection="1">
      <alignment vertical="center"/>
      <protection hidden="1"/>
    </xf>
    <xf numFmtId="0" fontId="8" fillId="0" borderId="150" xfId="0" applyFont="1" applyFill="1" applyBorder="1" applyAlignment="1" applyProtection="1">
      <alignment vertical="center"/>
      <protection hidden="1"/>
    </xf>
    <xf numFmtId="0" fontId="17" fillId="0" borderId="33" xfId="0" applyFont="1" applyBorder="1" applyAlignment="1">
      <alignment vertical="center"/>
    </xf>
    <xf numFmtId="0" fontId="9" fillId="0" borderId="35" xfId="0" applyFont="1" applyBorder="1" applyAlignment="1">
      <alignment vertical="center"/>
    </xf>
    <xf numFmtId="0" fontId="12" fillId="0" borderId="24" xfId="0" applyFont="1" applyFill="1" applyBorder="1" applyAlignment="1" applyProtection="1">
      <alignment vertical="center" shrinkToFit="1"/>
      <protection locked="0"/>
    </xf>
    <xf numFmtId="0" fontId="12" fillId="0" borderId="15" xfId="0" applyFont="1" applyBorder="1" applyAlignment="1" applyProtection="1">
      <alignment vertical="center" shrinkToFit="1"/>
      <protection locked="0"/>
    </xf>
    <xf numFmtId="0" fontId="12" fillId="0" borderId="28" xfId="0" applyFont="1" applyBorder="1" applyAlignment="1" applyProtection="1">
      <alignment vertical="center" shrinkToFit="1"/>
      <protection locked="0"/>
    </xf>
    <xf numFmtId="0" fontId="12" fillId="0" borderId="176" xfId="0" applyFont="1" applyBorder="1" applyAlignment="1" applyProtection="1">
      <alignment vertical="center" shrinkToFit="1"/>
      <protection locked="0"/>
    </xf>
    <xf numFmtId="0" fontId="12" fillId="0" borderId="27" xfId="0" applyFont="1" applyBorder="1" applyAlignment="1" applyProtection="1">
      <alignment vertical="center" shrinkToFit="1"/>
      <protection locked="0"/>
    </xf>
    <xf numFmtId="0" fontId="12" fillId="0" borderId="128" xfId="0" applyFont="1" applyBorder="1" applyAlignment="1" applyProtection="1">
      <alignment vertical="center" shrinkToFit="1"/>
      <protection locked="0"/>
    </xf>
    <xf numFmtId="0" fontId="6" fillId="0" borderId="159" xfId="0" applyFont="1" applyFill="1" applyBorder="1" applyAlignment="1" applyProtection="1">
      <alignment vertical="center"/>
      <protection hidden="1"/>
    </xf>
    <xf numFmtId="0" fontId="6" fillId="0" borderId="69" xfId="0" applyFont="1" applyFill="1" applyBorder="1" applyAlignment="1" applyProtection="1">
      <alignment vertical="center"/>
      <protection hidden="1"/>
    </xf>
    <xf numFmtId="0" fontId="6" fillId="0" borderId="70" xfId="0" applyFont="1" applyFill="1" applyBorder="1" applyAlignment="1" applyProtection="1">
      <alignment vertical="center"/>
      <protection hidden="1"/>
    </xf>
    <xf numFmtId="0" fontId="6" fillId="0" borderId="0" xfId="0" applyFont="1" applyFill="1" applyAlignment="1" applyProtection="1">
      <alignment vertical="center"/>
      <protection hidden="1"/>
    </xf>
    <xf numFmtId="0" fontId="6" fillId="0" borderId="178" xfId="0" applyFont="1" applyFill="1" applyBorder="1" applyAlignment="1" applyProtection="1">
      <alignment horizontal="center" vertical="center"/>
      <protection hidden="1"/>
    </xf>
    <xf numFmtId="0" fontId="9" fillId="0" borderId="179" xfId="0" applyFont="1" applyFill="1" applyBorder="1" applyAlignment="1" applyProtection="1">
      <alignment horizontal="center" vertical="center"/>
      <protection hidden="1"/>
    </xf>
    <xf numFmtId="0" fontId="9" fillId="0" borderId="180" xfId="0" applyFont="1" applyFill="1" applyBorder="1" applyAlignment="1" applyProtection="1">
      <alignment horizontal="center" vertical="center"/>
      <protection hidden="1"/>
    </xf>
    <xf numFmtId="0" fontId="9" fillId="0" borderId="181" xfId="0" applyFont="1" applyFill="1" applyBorder="1" applyAlignment="1" applyProtection="1">
      <alignment horizontal="center" vertical="center"/>
      <protection hidden="1"/>
    </xf>
    <xf numFmtId="0" fontId="9" fillId="0" borderId="182" xfId="0" applyFont="1" applyFill="1" applyBorder="1" applyAlignment="1" applyProtection="1">
      <alignment horizontal="center" vertical="center"/>
      <protection hidden="1"/>
    </xf>
    <xf numFmtId="0" fontId="9" fillId="0" borderId="183" xfId="0" applyFont="1" applyFill="1" applyBorder="1" applyAlignment="1" applyProtection="1">
      <alignment horizontal="center" vertical="center"/>
      <protection hidden="1"/>
    </xf>
    <xf numFmtId="0" fontId="17" fillId="0" borderId="15" xfId="0" applyFont="1" applyBorder="1" applyAlignment="1" applyProtection="1">
      <alignment vertical="center"/>
      <protection locked="0"/>
    </xf>
    <xf numFmtId="0" fontId="17" fillId="0" borderId="15" xfId="0" applyFont="1" applyBorder="1" applyAlignment="1" applyProtection="1">
      <alignment vertical="center"/>
      <protection hidden="1"/>
    </xf>
    <xf numFmtId="0" fontId="12" fillId="0" borderId="0" xfId="0" applyFont="1" applyFill="1" applyBorder="1" applyAlignment="1" applyProtection="1">
      <alignment horizontal="left" vertical="center"/>
      <protection hidden="1"/>
    </xf>
    <xf numFmtId="0" fontId="17" fillId="0" borderId="0" xfId="0" applyFont="1" applyFill="1" applyBorder="1" applyAlignment="1" applyProtection="1">
      <alignment horizontal="right" vertical="center"/>
      <protection hidden="1"/>
    </xf>
    <xf numFmtId="0" fontId="17" fillId="0" borderId="30" xfId="0" applyFont="1" applyFill="1" applyBorder="1" applyAlignment="1" applyProtection="1">
      <alignment horizontal="right" vertical="center"/>
      <protection hidden="1"/>
    </xf>
    <xf numFmtId="0" fontId="17" fillId="0" borderId="0" xfId="0" applyFont="1" applyBorder="1" applyAlignment="1" applyProtection="1">
      <alignment vertical="center"/>
      <protection hidden="1"/>
    </xf>
    <xf numFmtId="0" fontId="17" fillId="0" borderId="12" xfId="0" applyFont="1" applyBorder="1" applyAlignment="1" applyProtection="1">
      <alignment vertical="center"/>
      <protection hidden="1"/>
    </xf>
    <xf numFmtId="0" fontId="17" fillId="0" borderId="29" xfId="0" applyFont="1" applyBorder="1" applyAlignment="1" applyProtection="1">
      <alignment vertical="center"/>
      <protection hidden="1"/>
    </xf>
    <xf numFmtId="0" fontId="10" fillId="0" borderId="184" xfId="0" applyFont="1" applyBorder="1" applyAlignment="1" applyProtection="1">
      <alignment vertical="center" wrapText="1"/>
      <protection hidden="1"/>
    </xf>
    <xf numFmtId="0" fontId="10" fillId="0" borderId="185" xfId="0" applyFont="1" applyBorder="1" applyAlignment="1" applyProtection="1">
      <alignment vertical="center" wrapText="1"/>
      <protection hidden="1"/>
    </xf>
    <xf numFmtId="0" fontId="3" fillId="0" borderId="186" xfId="0" applyFont="1" applyBorder="1" applyAlignment="1" applyProtection="1">
      <alignment vertical="center" wrapText="1"/>
      <protection hidden="1"/>
    </xf>
    <xf numFmtId="0" fontId="10" fillId="0" borderId="16" xfId="0" applyFont="1" applyBorder="1" applyAlignment="1" applyProtection="1">
      <alignment vertical="top" wrapText="1"/>
      <protection hidden="1"/>
    </xf>
    <xf numFmtId="0" fontId="10" fillId="0" borderId="17" xfId="0" applyFont="1" applyBorder="1" applyAlignment="1" applyProtection="1">
      <alignment vertical="top" wrapText="1"/>
      <protection hidden="1"/>
    </xf>
    <xf numFmtId="0" fontId="5"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10" fillId="0" borderId="53" xfId="0" applyFont="1" applyBorder="1" applyAlignment="1" applyProtection="1">
      <alignment horizontal="left" vertical="center"/>
      <protection hidden="1"/>
    </xf>
    <xf numFmtId="0" fontId="0" fillId="0" borderId="85" xfId="0" applyBorder="1" applyAlignment="1" applyProtection="1">
      <alignment horizontal="left" vertical="center"/>
      <protection hidden="1"/>
    </xf>
    <xf numFmtId="0" fontId="10" fillId="0" borderId="54" xfId="0" applyFont="1"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10" fillId="0" borderId="14" xfId="0" applyFont="1" applyBorder="1" applyAlignment="1" applyProtection="1">
      <alignment vertical="center" wrapText="1"/>
      <protection hidden="1"/>
    </xf>
    <xf numFmtId="0" fontId="10" fillId="0" borderId="13" xfId="0" applyFont="1" applyBorder="1" applyAlignment="1" applyProtection="1">
      <alignment vertical="center"/>
      <protection hidden="1"/>
    </xf>
    <xf numFmtId="0" fontId="10" fillId="0" borderId="11" xfId="0" applyFont="1" applyBorder="1" applyAlignment="1" applyProtection="1">
      <alignment vertical="center"/>
      <protection hidden="1"/>
    </xf>
    <xf numFmtId="0" fontId="3" fillId="0" borderId="13" xfId="0" applyFont="1" applyBorder="1" applyAlignment="1" applyProtection="1">
      <alignment vertical="center"/>
      <protection hidden="1"/>
    </xf>
    <xf numFmtId="0" fontId="3" fillId="0" borderId="11" xfId="0" applyFont="1" applyBorder="1" applyAlignment="1" applyProtection="1">
      <alignment vertical="center"/>
      <protection hidden="1"/>
    </xf>
    <xf numFmtId="0" fontId="3" fillId="0" borderId="52" xfId="0" applyNumberFormat="1" applyFont="1" applyBorder="1" applyAlignment="1" applyProtection="1">
      <alignment horizontal="center" vertical="center"/>
      <protection hidden="1"/>
    </xf>
    <xf numFmtId="0" fontId="9" fillId="0" borderId="52" xfId="0" applyFont="1" applyBorder="1" applyAlignment="1" applyProtection="1">
      <alignment horizontal="center" vertical="center"/>
      <protection hidden="1"/>
    </xf>
    <xf numFmtId="0" fontId="10" fillId="0" borderId="14" xfId="0" applyFont="1" applyBorder="1" applyAlignment="1" applyProtection="1">
      <alignment vertical="center" wrapText="1"/>
      <protection locked="0"/>
    </xf>
    <xf numFmtId="0" fontId="3" fillId="0" borderId="13"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10" fillId="0" borderId="184" xfId="0" applyFont="1" applyBorder="1" applyAlignment="1" applyProtection="1">
      <alignment vertical="center" wrapText="1"/>
      <protection locked="0"/>
    </xf>
    <xf numFmtId="0" fontId="0" fillId="0" borderId="185" xfId="0" applyBorder="1" applyAlignment="1">
      <alignment vertical="center"/>
    </xf>
    <xf numFmtId="0" fontId="0" fillId="0" borderId="187" xfId="0" applyBorder="1" applyAlignment="1">
      <alignment vertical="center"/>
    </xf>
    <xf numFmtId="0" fontId="10" fillId="0" borderId="14" xfId="0" applyFont="1" applyBorder="1" applyAlignment="1" applyProtection="1">
      <alignment horizontal="left" vertical="top" wrapText="1"/>
      <protection locked="0"/>
    </xf>
    <xf numFmtId="0" fontId="0" fillId="0" borderId="13" xfId="0" applyBorder="1" applyAlignment="1">
      <alignment horizontal="left" vertical="top" wrapText="1"/>
    </xf>
    <xf numFmtId="0" fontId="10" fillId="0" borderId="0" xfId="0" applyFont="1" applyAlignment="1" applyProtection="1">
      <alignment horizontal="left" vertical="top" wrapText="1"/>
      <protection hidden="1"/>
    </xf>
    <xf numFmtId="0" fontId="7" fillId="0" borderId="0" xfId="0" applyFont="1" applyAlignment="1">
      <alignment vertical="center" wrapText="1"/>
    </xf>
    <xf numFmtId="0" fontId="10" fillId="0" borderId="53" xfId="0" applyFont="1" applyBorder="1" applyAlignment="1" applyProtection="1">
      <alignment horizontal="left" vertical="center"/>
      <protection locked="0"/>
    </xf>
    <xf numFmtId="0" fontId="0" fillId="0" borderId="85" xfId="0" applyBorder="1" applyAlignment="1" applyProtection="1">
      <alignment horizontal="left" vertical="center"/>
      <protection locked="0"/>
    </xf>
    <xf numFmtId="0" fontId="10" fillId="0" borderId="54" xfId="0" applyFont="1"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3" xfId="0" applyBorder="1" applyAlignment="1">
      <alignment horizontal="left" vertical="top" wrapText="1"/>
    </xf>
    <xf numFmtId="0" fontId="10" fillId="0" borderId="16" xfId="0" applyFont="1" applyBorder="1" applyAlignment="1" applyProtection="1">
      <alignment horizontal="left" vertical="top" wrapText="1"/>
      <protection locked="0"/>
    </xf>
    <xf numFmtId="0" fontId="0" fillId="0" borderId="18" xfId="0" applyBorder="1" applyAlignment="1">
      <alignment horizontal="left" vertical="top" wrapText="1"/>
    </xf>
    <xf numFmtId="0" fontId="10" fillId="0" borderId="1" xfId="0" applyNumberFormat="1" applyFont="1" applyBorder="1" applyAlignment="1" applyProtection="1">
      <alignment horizontal="left" vertical="center"/>
      <protection hidden="1"/>
    </xf>
    <xf numFmtId="0" fontId="7" fillId="0" borderId="63" xfId="0" applyFont="1" applyBorder="1" applyAlignment="1" applyProtection="1">
      <alignment horizontal="left" vertical="center"/>
      <protection hidden="1"/>
    </xf>
    <xf numFmtId="0" fontId="0" fillId="0" borderId="84" xfId="0" applyBorder="1" applyAlignment="1" applyProtection="1">
      <alignment horizontal="left" vertical="center"/>
      <protection hidden="1"/>
    </xf>
    <xf numFmtId="0" fontId="10" fillId="0" borderId="13"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10" fillId="0" borderId="145" xfId="0" applyFont="1" applyBorder="1" applyAlignment="1" applyProtection="1">
      <alignment vertical="center" wrapText="1"/>
      <protection locked="0"/>
    </xf>
    <xf numFmtId="0" fontId="10" fillId="0" borderId="131"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10" fillId="0" borderId="1" xfId="0" applyNumberFormat="1" applyFont="1" applyBorder="1" applyAlignment="1" applyProtection="1">
      <alignment horizontal="center" vertical="center"/>
      <protection hidden="1"/>
    </xf>
    <xf numFmtId="0" fontId="0" fillId="0" borderId="63" xfId="0" applyBorder="1" applyAlignment="1">
      <alignment horizontal="center" vertical="center"/>
    </xf>
    <xf numFmtId="0" fontId="10" fillId="0" borderId="16" xfId="0" applyFont="1" applyBorder="1" applyAlignment="1" applyProtection="1">
      <alignment vertical="top" wrapText="1"/>
      <protection locked="0"/>
    </xf>
    <xf numFmtId="0" fontId="10" fillId="0" borderId="17" xfId="0" applyFont="1" applyBorder="1" applyAlignment="1" applyProtection="1">
      <alignment vertical="top" wrapText="1"/>
      <protection locked="0"/>
    </xf>
    <xf numFmtId="0" fontId="0" fillId="0" borderId="11" xfId="0" applyBorder="1" applyAlignment="1">
      <alignment horizontal="left" vertical="top" wrapText="1"/>
    </xf>
    <xf numFmtId="0" fontId="10" fillId="0" borderId="13"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0" fillId="0" borderId="13" xfId="0" applyBorder="1" applyAlignment="1">
      <alignment vertical="center" wrapText="1"/>
    </xf>
    <xf numFmtId="0" fontId="0" fillId="0" borderId="11" xfId="0" applyBorder="1" applyAlignment="1">
      <alignment vertical="center" wrapText="1"/>
    </xf>
    <xf numFmtId="0" fontId="7" fillId="0" borderId="18" xfId="0" applyFont="1" applyBorder="1" applyAlignment="1">
      <alignment horizontal="left" vertical="top" wrapText="1"/>
    </xf>
    <xf numFmtId="0" fontId="10" fillId="0" borderId="0" xfId="0" applyNumberFormat="1"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shrinkToFit="1"/>
      <protection hidden="1"/>
    </xf>
    <xf numFmtId="0" fontId="0" fillId="0" borderId="0" xfId="0" applyBorder="1" applyAlignment="1">
      <alignment horizontal="center" vertical="center"/>
    </xf>
  </cellXfs>
  <cellStyles count="24">
    <cellStyle name="20% - アクセント1" xfId="1"/>
    <cellStyle name="20% - アクセント2" xfId="2"/>
    <cellStyle name="20% - アクセント3" xfId="3"/>
    <cellStyle name="20% - アクセント4" xfId="4"/>
    <cellStyle name="20% - アクセント5" xfId="5"/>
    <cellStyle name="20% - アクセント6" xfId="6"/>
    <cellStyle name="40% - アクセント1" xfId="7"/>
    <cellStyle name="40% - アクセント2" xfId="8"/>
    <cellStyle name="40% - アクセント3" xfId="9"/>
    <cellStyle name="40% - アクセント4" xfId="10"/>
    <cellStyle name="40% - アクセント5" xfId="11"/>
    <cellStyle name="40% - アクセント6" xfId="12"/>
    <cellStyle name="60% - アクセント1" xfId="13"/>
    <cellStyle name="60% - アクセント2" xfId="14"/>
    <cellStyle name="60% - アクセント3" xfId="15"/>
    <cellStyle name="60% - アクセント4" xfId="16"/>
    <cellStyle name="60% - アクセント5" xfId="17"/>
    <cellStyle name="60% - アクセント6" xfId="18"/>
    <cellStyle name="スタイル 1" xfId="19"/>
    <cellStyle name="合計" xfId="20"/>
    <cellStyle name="通貨" xfId="21" builtinId="7"/>
    <cellStyle name="標準" xfId="0" builtinId="0"/>
    <cellStyle name="標準 2" xfId="22"/>
    <cellStyle name="普通" xfId="23"/>
  </cellStyles>
  <dxfs count="98">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condense val="0"/>
        <extend val="0"/>
        <u/>
        <color indexed="10"/>
      </font>
    </dxf>
    <dxf>
      <font>
        <b val="0"/>
        <i val="0"/>
        <condense val="0"/>
        <extend val="0"/>
        <u/>
        <color indexed="10"/>
      </font>
      <fill>
        <patternFill patternType="none">
          <bgColor indexed="65"/>
        </patternFill>
      </fill>
    </dxf>
    <dxf>
      <border>
        <left style="hair">
          <color indexed="64"/>
        </left>
        <right style="hair">
          <color indexed="64"/>
        </right>
      </border>
    </dxf>
    <dxf>
      <border>
        <left style="hair">
          <color indexed="64"/>
        </left>
        <right style="hair">
          <color indexed="64"/>
        </right>
        <top style="hair">
          <color indexed="64"/>
        </top>
      </border>
    </dxf>
    <dxf>
      <border>
        <left style="hair">
          <color indexed="64"/>
        </left>
        <right style="hair">
          <color indexed="64"/>
        </right>
        <top style="hair">
          <color indexed="64"/>
        </top>
      </border>
    </dxf>
    <dxf>
      <border>
        <left style="hair">
          <color indexed="64"/>
        </left>
        <right style="hair">
          <color indexed="64"/>
        </right>
        <top style="hair">
          <color indexed="64"/>
        </top>
        <bottom style="hair">
          <color indexed="64"/>
        </bottom>
      </border>
    </dxf>
  </dxfs>
  <tableStyles count="0" defaultTableStyle="TableStyleMedium9" defaultPivotStyle="PivotStyleLight16"/>
  <colors>
    <mruColors>
      <color rgb="FFFFFFB4"/>
      <color rgb="FFE1FFFF"/>
      <color rgb="FFFFE1FF"/>
      <color rgb="FFFFE1CC"/>
      <color rgb="FFE1FFE1"/>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14</xdr:col>
      <xdr:colOff>15240</xdr:colOff>
      <xdr:row>39</xdr:row>
      <xdr:rowOff>45720</xdr:rowOff>
    </xdr:from>
    <xdr:to>
      <xdr:col>14</xdr:col>
      <xdr:colOff>83820</xdr:colOff>
      <xdr:row>41</xdr:row>
      <xdr:rowOff>83820</xdr:rowOff>
    </xdr:to>
    <xdr:sp macro="" textlink="">
      <xdr:nvSpPr>
        <xdr:cNvPr id="10314" name="Text Box 1"/>
        <xdr:cNvSpPr txBox="1">
          <a:spLocks noChangeArrowheads="1"/>
        </xdr:cNvSpPr>
      </xdr:nvSpPr>
      <xdr:spPr bwMode="auto">
        <a:xfrm>
          <a:off x="3025140" y="7505700"/>
          <a:ext cx="68580" cy="20574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40005</xdr:colOff>
      <xdr:row>23</xdr:row>
      <xdr:rowOff>60960</xdr:rowOff>
    </xdr:from>
    <xdr:to>
      <xdr:col>9</xdr:col>
      <xdr:colOff>28780</xdr:colOff>
      <xdr:row>24</xdr:row>
      <xdr:rowOff>121920</xdr:rowOff>
    </xdr:to>
    <xdr:sp macro="" textlink="">
      <xdr:nvSpPr>
        <xdr:cNvPr id="2" name="角丸四角形 1"/>
        <xdr:cNvSpPr/>
      </xdr:nvSpPr>
      <xdr:spPr>
        <a:xfrm>
          <a:off x="611505" y="3977640"/>
          <a:ext cx="4459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０ｊ</a:t>
          </a:r>
          <a:endParaRPr kumimoji="1" lang="en-US" altLang="ja-JP" sz="1100"/>
        </a:p>
      </xdr:txBody>
    </xdr:sp>
    <xdr:clientData/>
  </xdr:twoCellAnchor>
  <xdr:twoCellAnchor>
    <xdr:from>
      <xdr:col>3</xdr:col>
      <xdr:colOff>40006</xdr:colOff>
      <xdr:row>26</xdr:row>
      <xdr:rowOff>62865</xdr:rowOff>
    </xdr:from>
    <xdr:to>
      <xdr:col>6</xdr:col>
      <xdr:colOff>87631</xdr:colOff>
      <xdr:row>27</xdr:row>
      <xdr:rowOff>123825</xdr:rowOff>
    </xdr:to>
    <xdr:sp macro="" textlink="">
      <xdr:nvSpPr>
        <xdr:cNvPr id="3" name="角丸四角形 2"/>
        <xdr:cNvSpPr/>
      </xdr:nvSpPr>
      <xdr:spPr>
        <a:xfrm>
          <a:off x="382906" y="4490085"/>
          <a:ext cx="39052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１ｊ</a:t>
          </a:r>
          <a:endParaRPr kumimoji="1" lang="en-US" altLang="ja-JP" sz="1100"/>
        </a:p>
      </xdr:txBody>
    </xdr:sp>
    <xdr:clientData/>
  </xdr:twoCellAnchor>
  <xdr:twoCellAnchor>
    <xdr:from>
      <xdr:col>29</xdr:col>
      <xdr:colOff>78105</xdr:colOff>
      <xdr:row>24</xdr:row>
      <xdr:rowOff>30480</xdr:rowOff>
    </xdr:from>
    <xdr:to>
      <xdr:col>33</xdr:col>
      <xdr:colOff>30480</xdr:colOff>
      <xdr:row>25</xdr:row>
      <xdr:rowOff>91440</xdr:rowOff>
    </xdr:to>
    <xdr:sp macro="" textlink="">
      <xdr:nvSpPr>
        <xdr:cNvPr id="4" name="角丸四角形 3"/>
        <xdr:cNvSpPr/>
      </xdr:nvSpPr>
      <xdr:spPr>
        <a:xfrm>
          <a:off x="3392805" y="4114800"/>
          <a:ext cx="4095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０ｔ</a:t>
          </a:r>
          <a:endParaRPr kumimoji="1" lang="en-US" altLang="ja-JP" sz="1100"/>
        </a:p>
      </xdr:txBody>
    </xdr:sp>
    <xdr:clientData/>
  </xdr:twoCellAnchor>
  <xdr:twoCellAnchor>
    <xdr:from>
      <xdr:col>33</xdr:col>
      <xdr:colOff>97155</xdr:colOff>
      <xdr:row>29</xdr:row>
      <xdr:rowOff>0</xdr:rowOff>
    </xdr:from>
    <xdr:to>
      <xdr:col>38</xdr:col>
      <xdr:colOff>87630</xdr:colOff>
      <xdr:row>30</xdr:row>
      <xdr:rowOff>106680</xdr:rowOff>
    </xdr:to>
    <xdr:sp macro="" textlink="">
      <xdr:nvSpPr>
        <xdr:cNvPr id="5" name="角丸四角形 4"/>
        <xdr:cNvSpPr/>
      </xdr:nvSpPr>
      <xdr:spPr>
        <a:xfrm>
          <a:off x="3869055" y="4937760"/>
          <a:ext cx="561975" cy="27432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２－１</a:t>
          </a:r>
          <a:endParaRPr kumimoji="1" lang="en-US" altLang="ja-JP" sz="1100"/>
        </a:p>
      </xdr:txBody>
    </xdr:sp>
    <xdr:clientData/>
  </xdr:twoCellAnchor>
  <xdr:twoCellAnchor>
    <xdr:from>
      <xdr:col>37</xdr:col>
      <xdr:colOff>87630</xdr:colOff>
      <xdr:row>32</xdr:row>
      <xdr:rowOff>91440</xdr:rowOff>
    </xdr:from>
    <xdr:to>
      <xdr:col>43</xdr:col>
      <xdr:colOff>1905</xdr:colOff>
      <xdr:row>34</xdr:row>
      <xdr:rowOff>18693</xdr:rowOff>
    </xdr:to>
    <xdr:sp macro="" textlink="">
      <xdr:nvSpPr>
        <xdr:cNvPr id="6" name="角丸四角形 5"/>
        <xdr:cNvSpPr/>
      </xdr:nvSpPr>
      <xdr:spPr>
        <a:xfrm>
          <a:off x="4316730" y="5539740"/>
          <a:ext cx="600075" cy="2625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２－２</a:t>
          </a:r>
          <a:endParaRPr kumimoji="1" lang="en-US" altLang="ja-JP" sz="1100"/>
        </a:p>
      </xdr:txBody>
    </xdr:sp>
    <xdr:clientData/>
  </xdr:twoCellAnchor>
  <xdr:twoCellAnchor>
    <xdr:from>
      <xdr:col>38</xdr:col>
      <xdr:colOff>87630</xdr:colOff>
      <xdr:row>38</xdr:row>
      <xdr:rowOff>123825</xdr:rowOff>
    </xdr:from>
    <xdr:to>
      <xdr:col>41</xdr:col>
      <xdr:colOff>68580</xdr:colOff>
      <xdr:row>40</xdr:row>
      <xdr:rowOff>31242</xdr:rowOff>
    </xdr:to>
    <xdr:sp macro="" textlink="">
      <xdr:nvSpPr>
        <xdr:cNvPr id="7" name="角丸四角形 6"/>
        <xdr:cNvSpPr/>
      </xdr:nvSpPr>
      <xdr:spPr>
        <a:xfrm>
          <a:off x="4431030" y="6608445"/>
          <a:ext cx="323850" cy="26555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endParaRPr kumimoji="1" lang="en-US" altLang="ja-JP" sz="1100"/>
        </a:p>
      </xdr:txBody>
    </xdr:sp>
    <xdr:clientData/>
  </xdr:twoCellAnchor>
  <xdr:twoCellAnchor>
    <xdr:from>
      <xdr:col>38</xdr:col>
      <xdr:colOff>68580</xdr:colOff>
      <xdr:row>35</xdr:row>
      <xdr:rowOff>123825</xdr:rowOff>
    </xdr:from>
    <xdr:to>
      <xdr:col>41</xdr:col>
      <xdr:colOff>57061</xdr:colOff>
      <xdr:row>37</xdr:row>
      <xdr:rowOff>32385</xdr:rowOff>
    </xdr:to>
    <xdr:sp macro="" textlink="">
      <xdr:nvSpPr>
        <xdr:cNvPr id="8" name="角丸四角形 7"/>
        <xdr:cNvSpPr/>
      </xdr:nvSpPr>
      <xdr:spPr>
        <a:xfrm>
          <a:off x="4411980" y="6082665"/>
          <a:ext cx="331381" cy="25908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112</xdr:col>
      <xdr:colOff>0</xdr:colOff>
      <xdr:row>1</xdr:row>
      <xdr:rowOff>0</xdr:rowOff>
    </xdr:from>
    <xdr:to>
      <xdr:col>152</xdr:col>
      <xdr:colOff>53340</xdr:colOff>
      <xdr:row>24</xdr:row>
      <xdr:rowOff>76200</xdr:rowOff>
    </xdr:to>
    <xdr:sp macro="" textlink="">
      <xdr:nvSpPr>
        <xdr:cNvPr id="1446" name="Rectangle 373"/>
        <xdr:cNvSpPr>
          <a:spLocks noChangeArrowheads="1"/>
        </xdr:cNvSpPr>
      </xdr:nvSpPr>
      <xdr:spPr bwMode="auto">
        <a:xfrm>
          <a:off x="6827520" y="60960"/>
          <a:ext cx="2491740" cy="2933700"/>
        </a:xfrm>
        <a:prstGeom prst="rect">
          <a:avLst/>
        </a:prstGeom>
        <a:solidFill>
          <a:srgbClr val="FFFFCC"/>
        </a:solidFill>
        <a:ln w="19050">
          <a:solidFill>
            <a:srgbClr val="808080"/>
          </a:solidFill>
          <a:miter lim="800000"/>
          <a:headEnd/>
          <a:tailEnd/>
        </a:ln>
      </xdr:spPr>
    </xdr:sp>
    <xdr:clientData fPrintsWithSheet="0"/>
  </xdr:twoCellAnchor>
  <xdr:twoCellAnchor>
    <xdr:from>
      <xdr:col>67</xdr:col>
      <xdr:colOff>38100</xdr:colOff>
      <xdr:row>50</xdr:row>
      <xdr:rowOff>7620</xdr:rowOff>
    </xdr:from>
    <xdr:to>
      <xdr:col>68</xdr:col>
      <xdr:colOff>45720</xdr:colOff>
      <xdr:row>51</xdr:row>
      <xdr:rowOff>121920</xdr:rowOff>
    </xdr:to>
    <xdr:sp macro="" textlink="">
      <xdr:nvSpPr>
        <xdr:cNvPr id="1447" name="AutoShape 266"/>
        <xdr:cNvSpPr>
          <a:spLocks/>
        </xdr:cNvSpPr>
      </xdr:nvSpPr>
      <xdr:spPr bwMode="auto">
        <a:xfrm>
          <a:off x="4122420" y="6294120"/>
          <a:ext cx="68580" cy="243840"/>
        </a:xfrm>
        <a:prstGeom prst="leftBrace">
          <a:avLst>
            <a:gd name="adj1" fmla="val 29630"/>
            <a:gd name="adj2" fmla="val 50000"/>
          </a:avLst>
        </a:prstGeom>
        <a:noFill/>
        <a:ln w="9525">
          <a:solidFill>
            <a:srgbClr val="000000"/>
          </a:solidFill>
          <a:round/>
          <a:headEnd/>
          <a:tailEnd/>
        </a:ln>
      </xdr:spPr>
    </xdr:sp>
    <xdr:clientData/>
  </xdr:twoCellAnchor>
  <xdr:twoCellAnchor editAs="absolute">
    <xdr:from>
      <xdr:col>113</xdr:col>
      <xdr:colOff>47625</xdr:colOff>
      <xdr:row>16</xdr:row>
      <xdr:rowOff>66675</xdr:rowOff>
    </xdr:from>
    <xdr:to>
      <xdr:col>151</xdr:col>
      <xdr:colOff>0</xdr:colOff>
      <xdr:row>19</xdr:row>
      <xdr:rowOff>95250</xdr:rowOff>
    </xdr:to>
    <xdr:sp macro="" textlink="">
      <xdr:nvSpPr>
        <xdr:cNvPr id="1395" name="Rectangle 371"/>
        <xdr:cNvSpPr>
          <a:spLocks noChangeArrowheads="1"/>
        </xdr:cNvSpPr>
      </xdr:nvSpPr>
      <xdr:spPr bwMode="auto">
        <a:xfrm>
          <a:off x="7581900" y="2019300"/>
          <a:ext cx="2486025" cy="428625"/>
        </a:xfrm>
        <a:prstGeom prst="rect">
          <a:avLst/>
        </a:prstGeom>
        <a:noFill/>
        <a:ln w="9525">
          <a:noFill/>
          <a:miter lim="800000"/>
          <a:headEnd/>
          <a:tailEnd/>
        </a:ln>
      </xdr:spPr>
      <xdr:txBody>
        <a:bodyPr vertOverflow="clip" wrap="square" lIns="0" tIns="0" rIns="0" bIns="0" anchor="t" upright="1"/>
        <a:lstStyle/>
        <a:p>
          <a:pPr algn="l" rtl="1">
            <a:defRPr sz="1000"/>
          </a:pPr>
          <a:r>
            <a:rPr lang="en-US" altLang="ja-JP" sz="900" b="0" i="0" strike="noStrike">
              <a:solidFill>
                <a:srgbClr val="000000"/>
              </a:solidFill>
              <a:latin typeface="HGPｺﾞｼｯｸE"/>
              <a:ea typeface="HGPｺﾞｼｯｸE"/>
            </a:rPr>
            <a:t>※ </a:t>
          </a:r>
          <a:r>
            <a:rPr lang="ja-JP" altLang="en-US" sz="900" b="0" i="0" strike="noStrike">
              <a:solidFill>
                <a:srgbClr val="000000"/>
              </a:solidFill>
              <a:latin typeface="HGPｺﾞｼｯｸE"/>
              <a:ea typeface="HGPｺﾞｼｯｸE"/>
            </a:rPr>
            <a:t>本シートで修正した内容を、介護シートの「最新情報」に反映します。（前回以前の情報は更新されません）</a:t>
          </a:r>
        </a:p>
      </xdr:txBody>
    </xdr:sp>
    <xdr:clientData fPrintsWithSheet="0"/>
  </xdr:twoCellAnchor>
  <xdr:twoCellAnchor editAs="absolute">
    <xdr:from>
      <xdr:col>113</xdr:col>
      <xdr:colOff>47625</xdr:colOff>
      <xdr:row>7</xdr:row>
      <xdr:rowOff>66675</xdr:rowOff>
    </xdr:from>
    <xdr:to>
      <xdr:col>151</xdr:col>
      <xdr:colOff>0</xdr:colOff>
      <xdr:row>12</xdr:row>
      <xdr:rowOff>104775</xdr:rowOff>
    </xdr:to>
    <xdr:sp macro="" textlink="">
      <xdr:nvSpPr>
        <xdr:cNvPr id="1420" name="Rectangle 396"/>
        <xdr:cNvSpPr>
          <a:spLocks noChangeArrowheads="1"/>
        </xdr:cNvSpPr>
      </xdr:nvSpPr>
      <xdr:spPr bwMode="auto">
        <a:xfrm>
          <a:off x="7581900" y="942975"/>
          <a:ext cx="2486025" cy="581025"/>
        </a:xfrm>
        <a:prstGeom prst="rect">
          <a:avLst/>
        </a:prstGeom>
        <a:noFill/>
        <a:ln w="9525">
          <a:noFill/>
          <a:miter lim="800000"/>
          <a:headEnd/>
          <a:tailEnd/>
        </a:ln>
      </xdr:spPr>
      <xdr:txBody>
        <a:bodyPr vertOverflow="clip" wrap="square" lIns="0" tIns="0" rIns="0" bIns="0" anchor="t" upright="1"/>
        <a:lstStyle/>
        <a:p>
          <a:pPr algn="l" rtl="1">
            <a:defRPr sz="1000"/>
          </a:pPr>
          <a:r>
            <a:rPr lang="en-US" altLang="ja-JP" sz="900" b="0" i="0" strike="noStrike">
              <a:solidFill>
                <a:srgbClr val="000000"/>
              </a:solidFill>
              <a:latin typeface="HGPｺﾞｼｯｸE"/>
              <a:ea typeface="HGPｺﾞｼｯｸE"/>
            </a:rPr>
            <a:t>※ </a:t>
          </a:r>
          <a:r>
            <a:rPr lang="ja-JP" altLang="en-US" sz="900" b="0" i="0" strike="noStrike">
              <a:solidFill>
                <a:srgbClr val="000000"/>
              </a:solidFill>
              <a:latin typeface="HGPｺﾞｼｯｸE"/>
              <a:ea typeface="HGPｺﾞｼｯｸE"/>
            </a:rPr>
            <a:t>本シートに記入した内容を、最新情報として「介護シート」に追加します。</a:t>
          </a:r>
        </a:p>
        <a:p>
          <a:pPr algn="l" rtl="1">
            <a:defRPr sz="1000"/>
          </a:pPr>
          <a:r>
            <a:rPr lang="en-US" altLang="ja-JP" sz="900" b="0" i="0" strike="noStrike">
              <a:solidFill>
                <a:srgbClr val="000000"/>
              </a:solidFill>
              <a:latin typeface="HGPｺﾞｼｯｸE"/>
              <a:ea typeface="HGPｺﾞｼｯｸE"/>
            </a:rPr>
            <a:t>※ </a:t>
          </a:r>
          <a:r>
            <a:rPr lang="ja-JP" altLang="en-US" sz="900" b="0" i="0" strike="noStrike">
              <a:solidFill>
                <a:srgbClr val="000000"/>
              </a:solidFill>
              <a:latin typeface="HGPｺﾞｼｯｸE"/>
              <a:ea typeface="HGPｺﾞｼｯｸE"/>
            </a:rPr>
            <a:t>詳細データは、「介護シート（詳細データ）」に過去</a:t>
          </a:r>
          <a:r>
            <a:rPr lang="en-US" altLang="ja-JP" sz="900" b="0" i="0" strike="noStrike">
              <a:solidFill>
                <a:srgbClr val="000000"/>
              </a:solidFill>
              <a:latin typeface="HGPｺﾞｼｯｸE"/>
              <a:ea typeface="HGPｺﾞｼｯｸE"/>
            </a:rPr>
            <a:t>35</a:t>
          </a:r>
          <a:r>
            <a:rPr lang="ja-JP" altLang="en-US" sz="900" b="0" i="0" strike="noStrike">
              <a:solidFill>
                <a:srgbClr val="000000"/>
              </a:solidFill>
              <a:latin typeface="HGPｺﾞｼｯｸE"/>
              <a:ea typeface="HGPｺﾞｼｯｸE"/>
            </a:rPr>
            <a:t>件まで保存されます。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461010</xdr:colOff>
      <xdr:row>0</xdr:row>
      <xdr:rowOff>514350</xdr:rowOff>
    </xdr:from>
    <xdr:to>
      <xdr:col>4</xdr:col>
      <xdr:colOff>1544918</xdr:colOff>
      <xdr:row>2</xdr:row>
      <xdr:rowOff>266700</xdr:rowOff>
    </xdr:to>
    <xdr:sp macro="" textlink="">
      <xdr:nvSpPr>
        <xdr:cNvPr id="5152" name="Rectangle 32"/>
        <xdr:cNvSpPr>
          <a:spLocks noChangeArrowheads="1"/>
        </xdr:cNvSpPr>
      </xdr:nvSpPr>
      <xdr:spPr bwMode="auto">
        <a:xfrm>
          <a:off x="3543300" y="514350"/>
          <a:ext cx="2990850" cy="438150"/>
        </a:xfrm>
        <a:prstGeom prst="rect">
          <a:avLst/>
        </a:prstGeom>
        <a:noFill/>
        <a:ln w="9525">
          <a:noFill/>
          <a:miter lim="800000"/>
          <a:headEnd/>
          <a:tailEnd/>
        </a:ln>
      </xdr:spPr>
      <xdr:txBody>
        <a:bodyPr vertOverflow="clip" wrap="square" lIns="0" tIns="0" rIns="0" bIns="0" anchor="t" upright="1"/>
        <a:lstStyle/>
        <a:p>
          <a:pPr algn="l" rtl="1">
            <a:defRPr sz="1000"/>
          </a:pPr>
          <a:r>
            <a:rPr lang="en-US" altLang="ja-JP" sz="900" b="0" i="0" strike="noStrike">
              <a:solidFill>
                <a:srgbClr val="0000FF"/>
              </a:solidFill>
              <a:latin typeface="HGPｺﾞｼｯｸE"/>
              <a:ea typeface="HGPｺﾞｼｯｸE"/>
            </a:rPr>
            <a:t>※ </a:t>
          </a:r>
          <a:r>
            <a:rPr lang="ja-JP" altLang="en-US" sz="900" b="0" i="0" strike="noStrike">
              <a:solidFill>
                <a:srgbClr val="0000FF"/>
              </a:solidFill>
              <a:latin typeface="HGPｺﾞｼｯｸE"/>
              <a:ea typeface="HGPｺﾞｼｯｸE"/>
            </a:rPr>
            <a:t>「最新情報」の内容に修正がある場合は、「地域生活連携シート」に修正内容を記入し、「修正内容を介護シートに反映」ボタンをクリックしてください。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3</xdr:col>
      <xdr:colOff>687705</xdr:colOff>
      <xdr:row>1</xdr:row>
      <xdr:rowOff>0</xdr:rowOff>
    </xdr:from>
    <xdr:to>
      <xdr:col>5</xdr:col>
      <xdr:colOff>882009</xdr:colOff>
      <xdr:row>2</xdr:row>
      <xdr:rowOff>228600</xdr:rowOff>
    </xdr:to>
    <xdr:sp macro="" textlink="">
      <xdr:nvSpPr>
        <xdr:cNvPr id="8207" name="Rectangle 15"/>
        <xdr:cNvSpPr>
          <a:spLocks noChangeArrowheads="1"/>
        </xdr:cNvSpPr>
      </xdr:nvSpPr>
      <xdr:spPr bwMode="auto">
        <a:xfrm>
          <a:off x="3800475" y="152400"/>
          <a:ext cx="3810000" cy="381000"/>
        </a:xfrm>
        <a:prstGeom prst="rect">
          <a:avLst/>
        </a:prstGeom>
        <a:noFill/>
        <a:ln w="9525">
          <a:noFill/>
          <a:miter lim="800000"/>
          <a:headEnd/>
          <a:tailEnd/>
        </a:ln>
      </xdr:spPr>
      <xdr:txBody>
        <a:bodyPr vertOverflow="clip" wrap="square" lIns="0" tIns="0" rIns="0" bIns="0" anchor="ctr" upright="1"/>
        <a:lstStyle/>
        <a:p>
          <a:pPr algn="l" rtl="1">
            <a:defRPr sz="1000"/>
          </a:pPr>
          <a:r>
            <a:rPr lang="en-US" altLang="ja-JP" sz="900" b="0" i="0" strike="noStrike">
              <a:solidFill>
                <a:srgbClr val="0000FF"/>
              </a:solidFill>
              <a:latin typeface="HGPｺﾞｼｯｸE"/>
              <a:ea typeface="HGPｺﾞｼｯｸE"/>
            </a:rPr>
            <a:t>※ </a:t>
          </a:r>
          <a:r>
            <a:rPr lang="ja-JP" altLang="en-US" sz="900" b="0" i="0" strike="noStrike">
              <a:solidFill>
                <a:srgbClr val="0000FF"/>
              </a:solidFill>
              <a:latin typeface="HGPｺﾞｼｯｸE"/>
              <a:ea typeface="HGPｺﾞｼｯｸE"/>
            </a:rPr>
            <a:t>「最新情報」の内容に修正がある場合は、「地域生活連携シート」に修正内容を記入し、「修正内容を介護シートに反映」ボタンをクリックしてください。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978;&#32207;&#29256;&#20849;&#29992;&#33075;&#21330;&#20013;&#22320;&#22495;&#36899;&#25658;&#12497;&#12473;&#21069;&#26399;15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計画管理病院用診療計画書"/>
      <sheetName val="総括表"/>
      <sheetName val="急性期診療情報"/>
      <sheetName val="急性期看護"/>
      <sheetName val="急性期歯科シート"/>
      <sheetName val="急性期リハ"/>
      <sheetName val="急性期薬剤シート"/>
      <sheetName val="急性期栄養シート"/>
      <sheetName val="急性期ＭＳＷ用"/>
      <sheetName val="急性期病院チェックシート"/>
      <sheetName val="リハ病院用診療計画書"/>
      <sheetName val="回復期診療情報"/>
      <sheetName val="回復期歯科シート "/>
      <sheetName val="回復期看護用"/>
      <sheetName val="回復期リハ用"/>
      <sheetName val="回復期MSW用"/>
      <sheetName val="回復期薬剤シート"/>
      <sheetName val="回復期栄養シート"/>
      <sheetName val="回復期チェックシート"/>
      <sheetName val="計算用"/>
      <sheetName val="Sheet1"/>
      <sheetName val="Sheet3"/>
    </sheetNames>
    <sheetDataSet>
      <sheetData sheetId="0">
        <row r="4">
          <cell r="C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1">
          <cell r="E21" t="str">
            <v>自立</v>
          </cell>
          <cell r="F21" t="str">
            <v>監視</v>
          </cell>
          <cell r="G21" t="str">
            <v>部分介助</v>
          </cell>
          <cell r="H21" t="str">
            <v>全介助</v>
          </cell>
          <cell r="I21" t="str">
            <v>非実施</v>
          </cell>
          <cell r="L21" t="str">
            <v>T字杖</v>
          </cell>
          <cell r="M21" t="str">
            <v>無し</v>
          </cell>
          <cell r="N21" t="str">
            <v>障害無し</v>
          </cell>
          <cell r="P21" t="str">
            <v>達成</v>
          </cell>
          <cell r="Q21" t="str">
            <v>短縮</v>
          </cell>
          <cell r="R21" t="str">
            <v>幻視・幻聴</v>
          </cell>
          <cell r="S21" t="str">
            <v>無し</v>
          </cell>
          <cell r="T21" t="str">
            <v>意識障害</v>
          </cell>
        </row>
        <row r="22">
          <cell r="E22" t="str">
            <v>自立</v>
          </cell>
          <cell r="F22" t="str">
            <v>監視</v>
          </cell>
          <cell r="G22" t="str">
            <v>部分介助</v>
          </cell>
          <cell r="H22" t="str">
            <v>全介助</v>
          </cell>
          <cell r="I22" t="str">
            <v>非実施</v>
          </cell>
          <cell r="L22" t="str">
            <v>ロフストランド</v>
          </cell>
          <cell r="M22" t="str">
            <v>オルトップ</v>
          </cell>
          <cell r="N22" t="str">
            <v>軽度障害・要観察</v>
          </cell>
          <cell r="P22" t="str">
            <v>未達成</v>
          </cell>
          <cell r="Q22" t="str">
            <v>順当</v>
          </cell>
          <cell r="R22" t="str">
            <v>せん妄</v>
          </cell>
          <cell r="S22" t="str">
            <v>軽症</v>
          </cell>
          <cell r="T22" t="str">
            <v>重度運動麻痺</v>
          </cell>
        </row>
        <row r="23">
          <cell r="E23" t="str">
            <v>自立</v>
          </cell>
          <cell r="F23" t="str">
            <v>監視</v>
          </cell>
          <cell r="G23" t="str">
            <v>部分介助</v>
          </cell>
          <cell r="H23" t="str">
            <v>全介助</v>
          </cell>
          <cell r="I23" t="str">
            <v>非実施</v>
          </cell>
          <cell r="L23" t="str">
            <v>4脚杖</v>
          </cell>
          <cell r="M23" t="str">
            <v>SHB</v>
          </cell>
          <cell r="N23" t="str">
            <v>ペースト食・液体不可</v>
          </cell>
          <cell r="Q23" t="str">
            <v>遅延</v>
          </cell>
          <cell r="R23" t="str">
            <v>妄想</v>
          </cell>
          <cell r="S23" t="str">
            <v>中等症</v>
          </cell>
          <cell r="T23" t="str">
            <v>重度感覚麻痺</v>
          </cell>
        </row>
        <row r="24">
          <cell r="E24" t="str">
            <v>自立</v>
          </cell>
          <cell r="F24" t="str">
            <v>監視</v>
          </cell>
          <cell r="G24" t="str">
            <v>部分介助</v>
          </cell>
          <cell r="H24" t="str">
            <v>全介助</v>
          </cell>
          <cell r="I24" t="str">
            <v>非実施</v>
          </cell>
          <cell r="L24" t="str">
            <v>歩行器</v>
          </cell>
          <cell r="M24" t="str">
            <v>SLB</v>
          </cell>
          <cell r="N24" t="str">
            <v>少量楽しみ程度</v>
          </cell>
          <cell r="R24" t="str">
            <v>昼夜逆転</v>
          </cell>
          <cell r="S24" t="str">
            <v>重症</v>
          </cell>
          <cell r="T24" t="str">
            <v>認知症</v>
          </cell>
        </row>
        <row r="25">
          <cell r="E25" t="str">
            <v>自立</v>
          </cell>
          <cell r="F25" t="str">
            <v>監視</v>
          </cell>
          <cell r="G25" t="str">
            <v>部分介助</v>
          </cell>
          <cell r="H25" t="str">
            <v>全介助</v>
          </cell>
          <cell r="I25" t="str">
            <v>非実施</v>
          </cell>
          <cell r="L25" t="str">
            <v>ウォーカー</v>
          </cell>
          <cell r="M25" t="str">
            <v>LLB</v>
          </cell>
          <cell r="N25" t="str">
            <v>経口摂食不可</v>
          </cell>
          <cell r="R25" t="str">
            <v>大声を出す</v>
          </cell>
          <cell r="T25" t="str">
            <v>知的障害</v>
          </cell>
        </row>
        <row r="26">
          <cell r="E26" t="str">
            <v>自立</v>
          </cell>
          <cell r="F26" t="str">
            <v>監視</v>
          </cell>
          <cell r="G26" t="str">
            <v>部分介助</v>
          </cell>
          <cell r="H26" t="str">
            <v>全介助</v>
          </cell>
          <cell r="I26" t="str">
            <v>非実施</v>
          </cell>
          <cell r="L26" t="str">
            <v>平行棒内</v>
          </cell>
          <cell r="R26" t="str">
            <v>暴言</v>
          </cell>
          <cell r="T26" t="str">
            <v>筋力低下</v>
          </cell>
        </row>
        <row r="27">
          <cell r="E27" t="str">
            <v>自立</v>
          </cell>
          <cell r="F27" t="str">
            <v>監視</v>
          </cell>
          <cell r="G27" t="str">
            <v>部分介助</v>
          </cell>
          <cell r="H27" t="str">
            <v>全介助</v>
          </cell>
          <cell r="I27" t="str">
            <v>非実施</v>
          </cell>
          <cell r="R27" t="str">
            <v>暴行</v>
          </cell>
          <cell r="T27" t="str">
            <v>不随意運動</v>
          </cell>
        </row>
        <row r="28">
          <cell r="E28" t="str">
            <v>自立</v>
          </cell>
          <cell r="F28" t="str">
            <v>監視</v>
          </cell>
          <cell r="G28" t="str">
            <v>部分介助</v>
          </cell>
          <cell r="H28" t="str">
            <v>全介助</v>
          </cell>
          <cell r="I28" t="str">
            <v>非実施</v>
          </cell>
          <cell r="R28" t="str">
            <v>介護への抵抗</v>
          </cell>
          <cell r="T28" t="str">
            <v>失調</v>
          </cell>
        </row>
        <row r="29">
          <cell r="E29" t="str">
            <v>普通食</v>
          </cell>
          <cell r="F29" t="str">
            <v>軟食</v>
          </cell>
          <cell r="G29" t="str">
            <v>嚥下食</v>
          </cell>
          <cell r="H29" t="str">
            <v>流動食</v>
          </cell>
          <cell r="I29" t="str">
            <v>経管栄養</v>
          </cell>
          <cell r="R29" t="str">
            <v>徘徊</v>
          </cell>
          <cell r="T29" t="str">
            <v>半側無視</v>
          </cell>
        </row>
        <row r="30">
          <cell r="E30" t="str">
            <v>自立</v>
          </cell>
          <cell r="F30" t="str">
            <v>監視</v>
          </cell>
          <cell r="G30" t="str">
            <v>部分介助</v>
          </cell>
          <cell r="H30" t="str">
            <v>全介助</v>
          </cell>
          <cell r="I30" t="str">
            <v>非実施</v>
          </cell>
          <cell r="R30" t="str">
            <v>不潔行為</v>
          </cell>
          <cell r="T30" t="str">
            <v>失語症</v>
          </cell>
        </row>
        <row r="31">
          <cell r="E31" t="str">
            <v>トイレ</v>
          </cell>
          <cell r="F31" t="str">
            <v>ポータブル</v>
          </cell>
          <cell r="G31" t="str">
            <v>尿便器</v>
          </cell>
          <cell r="H31" t="str">
            <v>おむつ</v>
          </cell>
          <cell r="I31" t="str">
            <v>ストーマ</v>
          </cell>
          <cell r="J31" t="str">
            <v>間歇導尿</v>
          </cell>
          <cell r="K31" t="str">
            <v>バルン留置</v>
          </cell>
          <cell r="R31" t="str">
            <v>異食行動</v>
          </cell>
          <cell r="T31" t="str">
            <v>構音障害</v>
          </cell>
        </row>
        <row r="32">
          <cell r="E32" t="str">
            <v>自立</v>
          </cell>
          <cell r="F32" t="str">
            <v>監視</v>
          </cell>
          <cell r="G32" t="str">
            <v>部分介助</v>
          </cell>
          <cell r="H32" t="str">
            <v>全介助</v>
          </cell>
          <cell r="R32" t="str">
            <v>性的問題行動</v>
          </cell>
          <cell r="T32" t="str">
            <v>失行・失認</v>
          </cell>
        </row>
        <row r="33">
          <cell r="E33" t="str">
            <v>トイレ</v>
          </cell>
          <cell r="F33" t="str">
            <v>ポータブル</v>
          </cell>
          <cell r="G33" t="str">
            <v>尿便器</v>
          </cell>
          <cell r="H33" t="str">
            <v>おむつ</v>
          </cell>
          <cell r="I33" t="str">
            <v>ストーマ</v>
          </cell>
          <cell r="J33" t="str">
            <v>間歇導尿</v>
          </cell>
          <cell r="K33" t="str">
            <v>バルン留置</v>
          </cell>
          <cell r="T33" t="str">
            <v>栄養障害</v>
          </cell>
        </row>
        <row r="34">
          <cell r="E34" t="str">
            <v>自立</v>
          </cell>
          <cell r="F34" t="str">
            <v>監視</v>
          </cell>
          <cell r="G34" t="str">
            <v>部分介助</v>
          </cell>
          <cell r="H34" t="str">
            <v>全介助</v>
          </cell>
          <cell r="T34" t="str">
            <v>排泄機能障害</v>
          </cell>
        </row>
        <row r="35">
          <cell r="E35" t="str">
            <v>トイレ</v>
          </cell>
          <cell r="F35" t="str">
            <v>ポータブル</v>
          </cell>
          <cell r="G35" t="str">
            <v>尿便器</v>
          </cell>
          <cell r="H35" t="str">
            <v>おむつ</v>
          </cell>
          <cell r="I35" t="str">
            <v>ストーマ</v>
          </cell>
          <cell r="T35" t="str">
            <v>呼吸循環障害</v>
          </cell>
        </row>
        <row r="36">
          <cell r="E36" t="str">
            <v>自立</v>
          </cell>
          <cell r="F36" t="str">
            <v>監視</v>
          </cell>
          <cell r="G36" t="str">
            <v>部分介助</v>
          </cell>
          <cell r="H36" t="str">
            <v>全介助</v>
          </cell>
          <cell r="T36" t="str">
            <v>拘縮</v>
          </cell>
        </row>
        <row r="37">
          <cell r="E37" t="str">
            <v>自立</v>
          </cell>
          <cell r="F37" t="str">
            <v>監視</v>
          </cell>
          <cell r="G37" t="str">
            <v>部分介助</v>
          </cell>
          <cell r="H37" t="str">
            <v>全介助</v>
          </cell>
          <cell r="I37" t="str">
            <v>非実施</v>
          </cell>
          <cell r="T37" t="str">
            <v>褥瘡</v>
          </cell>
        </row>
        <row r="38">
          <cell r="E38" t="str">
            <v>自立</v>
          </cell>
          <cell r="F38" t="str">
            <v>監視</v>
          </cell>
          <cell r="G38" t="str">
            <v>部分介助</v>
          </cell>
          <cell r="H38" t="str">
            <v>全介助</v>
          </cell>
          <cell r="I38" t="str">
            <v>非実施</v>
          </cell>
          <cell r="T38" t="str">
            <v>疼痛</v>
          </cell>
        </row>
        <row r="39">
          <cell r="E39" t="str">
            <v>自立</v>
          </cell>
          <cell r="F39" t="str">
            <v>監視</v>
          </cell>
          <cell r="G39" t="str">
            <v>部分介助</v>
          </cell>
          <cell r="H39" t="str">
            <v>全介助</v>
          </cell>
          <cell r="I39" t="str">
            <v>非実施</v>
          </cell>
          <cell r="T39" t="str">
            <v>合併症</v>
          </cell>
        </row>
        <row r="40">
          <cell r="E40" t="str">
            <v>入浴</v>
          </cell>
          <cell r="F40" t="str">
            <v>シャワー浴</v>
          </cell>
          <cell r="G40" t="str">
            <v>清拭</v>
          </cell>
          <cell r="H40" t="str">
            <v>非実施</v>
          </cell>
          <cell r="T40" t="str">
            <v>空床待ち</v>
          </cell>
        </row>
        <row r="41">
          <cell r="E41" t="str">
            <v>自立</v>
          </cell>
          <cell r="F41" t="str">
            <v>監視</v>
          </cell>
          <cell r="G41" t="str">
            <v>部分介助</v>
          </cell>
          <cell r="H41" t="str">
            <v>全介助</v>
          </cell>
          <cell r="I41" t="str">
            <v>非実施</v>
          </cell>
          <cell r="T41" t="str">
            <v>入所待ち</v>
          </cell>
        </row>
        <row r="42">
          <cell r="E42" t="str">
            <v>問題なし</v>
          </cell>
          <cell r="F42" t="str">
            <v>やや困難</v>
          </cell>
          <cell r="G42" t="str">
            <v>困難</v>
          </cell>
          <cell r="T42" t="str">
            <v>家族事情</v>
          </cell>
        </row>
        <row r="43">
          <cell r="E43" t="str">
            <v>問題なし</v>
          </cell>
          <cell r="F43" t="str">
            <v>やや困難</v>
          </cell>
          <cell r="G43" t="str">
            <v>困難</v>
          </cell>
          <cell r="T43" t="str">
            <v>社会資源調整</v>
          </cell>
        </row>
        <row r="44">
          <cell r="T44" t="str">
            <v>連携前倒し</v>
          </cell>
        </row>
        <row r="45">
          <cell r="T45" t="str">
            <v>退院希望</v>
          </cell>
        </row>
        <row r="46">
          <cell r="T46" t="str">
            <v>目標設定不適切</v>
          </cell>
        </row>
        <row r="47">
          <cell r="T47" t="str">
            <v>その他</v>
          </cell>
        </row>
      </sheetData>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F68"/>
  <sheetViews>
    <sheetView showGridLines="0" showRowColHeaders="0" tabSelected="1" view="pageBreakPreview" zoomScaleNormal="100" zoomScaleSheetLayoutView="100" workbookViewId="0">
      <selection activeCell="D3" sqref="D3:M4"/>
    </sheetView>
  </sheetViews>
  <sheetFormatPr defaultColWidth="3.125" defaultRowHeight="15" customHeight="1"/>
  <cols>
    <col min="1" max="11" width="3.125" style="267"/>
    <col min="12" max="12" width="3.5" style="267" bestFit="1" customWidth="1"/>
    <col min="13" max="23" width="3.125" style="267"/>
    <col min="24" max="24" width="3.5" style="267" bestFit="1" customWidth="1"/>
    <col min="25" max="16384" width="3.125" style="267"/>
  </cols>
  <sheetData>
    <row r="1" spans="1:31" s="263" customFormat="1" ht="16.5" customHeight="1">
      <c r="A1" s="690" t="s">
        <v>381</v>
      </c>
      <c r="B1" s="690"/>
      <c r="C1" s="690"/>
      <c r="D1" s="690"/>
      <c r="E1" s="690"/>
      <c r="F1" s="690"/>
      <c r="G1" s="690"/>
      <c r="H1" s="690"/>
      <c r="I1" s="690"/>
      <c r="J1" s="690"/>
      <c r="K1" s="690"/>
      <c r="L1" s="690"/>
      <c r="M1" s="690"/>
      <c r="N1" s="690"/>
      <c r="O1" s="690"/>
      <c r="P1" s="690"/>
      <c r="Q1" s="690"/>
      <c r="R1" s="690"/>
      <c r="S1" s="690"/>
      <c r="T1" s="262" t="s">
        <v>382</v>
      </c>
      <c r="V1" s="264"/>
      <c r="W1" s="692"/>
      <c r="X1" s="692"/>
      <c r="Y1" s="692"/>
      <c r="Z1" s="692"/>
      <c r="AA1" s="692"/>
      <c r="AB1" s="692"/>
      <c r="AC1" s="692"/>
      <c r="AD1" s="692"/>
      <c r="AE1" s="692"/>
    </row>
    <row r="2" spans="1:31" s="263" customFormat="1" ht="16.5" customHeight="1" thickBot="1">
      <c r="A2" s="691"/>
      <c r="B2" s="691"/>
      <c r="C2" s="691"/>
      <c r="D2" s="691"/>
      <c r="E2" s="691"/>
      <c r="F2" s="691"/>
      <c r="G2" s="691"/>
      <c r="H2" s="691"/>
      <c r="I2" s="691"/>
      <c r="J2" s="691"/>
      <c r="K2" s="691"/>
      <c r="L2" s="691"/>
      <c r="M2" s="691"/>
      <c r="N2" s="691"/>
      <c r="O2" s="691"/>
      <c r="P2" s="691"/>
      <c r="Q2" s="691"/>
      <c r="R2" s="691"/>
      <c r="S2" s="691"/>
      <c r="T2" s="265" t="s">
        <v>383</v>
      </c>
      <c r="V2" s="266"/>
      <c r="W2" s="688"/>
      <c r="X2" s="688"/>
      <c r="Y2" s="688"/>
      <c r="Z2" s="688"/>
      <c r="AA2" s="688"/>
      <c r="AB2" s="688"/>
      <c r="AC2" s="688"/>
      <c r="AD2" s="688"/>
      <c r="AE2" s="688"/>
    </row>
    <row r="3" spans="1:31" s="263" customFormat="1" ht="15" customHeight="1">
      <c r="A3" s="728" t="s">
        <v>116</v>
      </c>
      <c r="B3" s="703"/>
      <c r="C3" s="703"/>
      <c r="D3" s="710"/>
      <c r="E3" s="708"/>
      <c r="F3" s="708"/>
      <c r="G3" s="708"/>
      <c r="H3" s="708"/>
      <c r="I3" s="708"/>
      <c r="J3" s="708"/>
      <c r="K3" s="708"/>
      <c r="L3" s="708"/>
      <c r="M3" s="708"/>
      <c r="N3" s="708"/>
      <c r="O3" s="708"/>
      <c r="P3" s="708"/>
      <c r="Q3" s="703" t="s">
        <v>384</v>
      </c>
      <c r="R3" s="703"/>
      <c r="S3" s="703"/>
      <c r="T3" s="693"/>
      <c r="U3" s="694"/>
      <c r="V3" s="694"/>
      <c r="W3" s="694"/>
      <c r="X3" s="694"/>
      <c r="Y3" s="694"/>
      <c r="Z3" s="694"/>
      <c r="AA3" s="694"/>
      <c r="AB3" s="694"/>
      <c r="AC3" s="694"/>
      <c r="AD3" s="694"/>
      <c r="AE3" s="695"/>
    </row>
    <row r="4" spans="1:31" ht="15" customHeight="1">
      <c r="A4" s="729"/>
      <c r="B4" s="704"/>
      <c r="C4" s="704"/>
      <c r="D4" s="709"/>
      <c r="E4" s="709"/>
      <c r="F4" s="709"/>
      <c r="G4" s="709"/>
      <c r="H4" s="709"/>
      <c r="I4" s="709"/>
      <c r="J4" s="709"/>
      <c r="K4" s="709"/>
      <c r="L4" s="709"/>
      <c r="M4" s="709"/>
      <c r="N4" s="709"/>
      <c r="O4" s="709"/>
      <c r="P4" s="709"/>
      <c r="Q4" s="704"/>
      <c r="R4" s="704"/>
      <c r="S4" s="704"/>
      <c r="T4" s="696"/>
      <c r="U4" s="697"/>
      <c r="V4" s="697"/>
      <c r="W4" s="697"/>
      <c r="X4" s="697"/>
      <c r="Y4" s="697"/>
      <c r="Z4" s="697"/>
      <c r="AA4" s="697"/>
      <c r="AB4" s="697"/>
      <c r="AC4" s="697"/>
      <c r="AD4" s="697"/>
      <c r="AE4" s="698"/>
    </row>
    <row r="5" spans="1:31" ht="15" customHeight="1">
      <c r="A5" s="720" t="s">
        <v>385</v>
      </c>
      <c r="B5" s="705"/>
      <c r="C5" s="705"/>
      <c r="D5" s="722"/>
      <c r="E5" s="723"/>
      <c r="F5" s="723"/>
      <c r="G5" s="723"/>
      <c r="H5" s="723"/>
      <c r="I5" s="723"/>
      <c r="J5" s="723"/>
      <c r="K5" s="723"/>
      <c r="L5" s="723"/>
      <c r="M5" s="723"/>
      <c r="N5" s="723"/>
      <c r="O5" s="723"/>
      <c r="P5" s="724"/>
      <c r="Q5" s="705" t="s">
        <v>386</v>
      </c>
      <c r="R5" s="705"/>
      <c r="S5" s="705"/>
      <c r="T5" s="699"/>
      <c r="U5" s="699"/>
      <c r="V5" s="699"/>
      <c r="W5" s="699"/>
      <c r="X5" s="699"/>
      <c r="Y5" s="699"/>
      <c r="Z5" s="699"/>
      <c r="AA5" s="699"/>
      <c r="AB5" s="699"/>
      <c r="AC5" s="699"/>
      <c r="AD5" s="699"/>
      <c r="AE5" s="700"/>
    </row>
    <row r="6" spans="1:31" ht="15" customHeight="1">
      <c r="A6" s="721"/>
      <c r="B6" s="706"/>
      <c r="C6" s="706"/>
      <c r="D6" s="725"/>
      <c r="E6" s="726"/>
      <c r="F6" s="726"/>
      <c r="G6" s="726"/>
      <c r="H6" s="726"/>
      <c r="I6" s="726"/>
      <c r="J6" s="726"/>
      <c r="K6" s="726"/>
      <c r="L6" s="726"/>
      <c r="M6" s="726"/>
      <c r="N6" s="726"/>
      <c r="O6" s="726"/>
      <c r="P6" s="727"/>
      <c r="Q6" s="706"/>
      <c r="R6" s="706"/>
      <c r="S6" s="706"/>
      <c r="T6" s="701"/>
      <c r="U6" s="701"/>
      <c r="V6" s="701"/>
      <c r="W6" s="701"/>
      <c r="X6" s="701"/>
      <c r="Y6" s="701"/>
      <c r="Z6" s="701"/>
      <c r="AA6" s="701"/>
      <c r="AB6" s="701"/>
      <c r="AC6" s="701"/>
      <c r="AD6" s="701"/>
      <c r="AE6" s="702"/>
    </row>
    <row r="7" spans="1:31" ht="15" customHeight="1">
      <c r="A7" s="716" t="s">
        <v>387</v>
      </c>
      <c r="B7" s="717"/>
      <c r="C7" s="717"/>
      <c r="D7" s="268" t="s">
        <v>388</v>
      </c>
      <c r="E7" s="718" t="s">
        <v>389</v>
      </c>
      <c r="F7" s="718"/>
      <c r="G7" s="269"/>
      <c r="H7" s="269" t="s">
        <v>390</v>
      </c>
      <c r="I7" s="269"/>
      <c r="J7" s="269"/>
      <c r="K7" s="269" t="s">
        <v>391</v>
      </c>
      <c r="L7" s="269"/>
      <c r="M7" s="269" t="s">
        <v>392</v>
      </c>
      <c r="N7" s="269"/>
      <c r="O7" s="269"/>
      <c r="P7" s="269"/>
      <c r="Q7" s="269"/>
      <c r="R7" s="269" t="s">
        <v>393</v>
      </c>
      <c r="S7" s="269"/>
      <c r="T7" s="269" t="s">
        <v>394</v>
      </c>
      <c r="U7" s="269"/>
      <c r="V7" s="269"/>
      <c r="W7" s="269" t="s">
        <v>395</v>
      </c>
      <c r="X7" s="269"/>
      <c r="Y7" s="269"/>
      <c r="Z7" s="270"/>
      <c r="AA7" s="270"/>
      <c r="AB7" s="270"/>
      <c r="AC7" s="269"/>
      <c r="AD7" s="269"/>
      <c r="AE7" s="271"/>
    </row>
    <row r="8" spans="1:31" ht="15" customHeight="1">
      <c r="A8" s="648"/>
      <c r="B8" s="649"/>
      <c r="C8" s="649"/>
      <c r="D8" s="272"/>
      <c r="E8" s="273" t="s">
        <v>396</v>
      </c>
      <c r="F8" s="273"/>
      <c r="G8" s="719"/>
      <c r="H8" s="719"/>
      <c r="I8" s="719"/>
      <c r="J8" s="719"/>
      <c r="K8" s="719"/>
      <c r="L8" s="719"/>
      <c r="M8" s="273" t="s">
        <v>397</v>
      </c>
      <c r="N8" s="273"/>
      <c r="O8" s="273" t="s">
        <v>398</v>
      </c>
      <c r="P8" s="273"/>
      <c r="Q8" s="273"/>
      <c r="R8" s="273"/>
      <c r="S8" s="273"/>
      <c r="T8" s="273"/>
      <c r="U8" s="273"/>
      <c r="V8" s="273"/>
      <c r="W8" s="274"/>
      <c r="X8" s="274"/>
      <c r="Y8" s="274"/>
      <c r="Z8" s="274"/>
      <c r="AA8" s="274"/>
      <c r="AB8" s="274"/>
      <c r="AC8" s="274"/>
      <c r="AD8" s="274"/>
      <c r="AE8" s="275"/>
    </row>
    <row r="9" spans="1:31" ht="15" customHeight="1">
      <c r="A9" s="711" t="s">
        <v>399</v>
      </c>
      <c r="B9" s="712"/>
      <c r="C9" s="712"/>
      <c r="D9" s="712"/>
      <c r="E9" s="712"/>
      <c r="F9" s="712"/>
      <c r="G9" s="712"/>
      <c r="H9" s="276" t="s">
        <v>400</v>
      </c>
      <c r="I9" s="277"/>
      <c r="J9" s="277"/>
      <c r="K9" s="277"/>
      <c r="L9" s="277"/>
      <c r="M9" s="277" t="s">
        <v>401</v>
      </c>
      <c r="N9" s="277"/>
      <c r="O9" s="277"/>
      <c r="P9" s="277"/>
      <c r="Q9" s="277" t="s">
        <v>402</v>
      </c>
      <c r="R9" s="277"/>
      <c r="S9" s="277"/>
      <c r="T9" s="277"/>
      <c r="U9" s="277" t="s">
        <v>403</v>
      </c>
      <c r="V9" s="277"/>
      <c r="W9" s="277"/>
      <c r="X9" s="277"/>
      <c r="Y9" s="277" t="s">
        <v>404</v>
      </c>
      <c r="Z9" s="277"/>
      <c r="AA9" s="277"/>
      <c r="AB9" s="277"/>
      <c r="AC9" s="277"/>
      <c r="AD9" s="277"/>
      <c r="AE9" s="278"/>
    </row>
    <row r="10" spans="1:31" ht="15" customHeight="1">
      <c r="A10" s="711"/>
      <c r="B10" s="712"/>
      <c r="C10" s="712"/>
      <c r="D10" s="712"/>
      <c r="E10" s="712"/>
      <c r="F10" s="712"/>
      <c r="G10" s="712"/>
      <c r="H10" s="279" t="s">
        <v>405</v>
      </c>
      <c r="I10" s="280"/>
      <c r="J10" s="280"/>
      <c r="K10" s="280"/>
      <c r="L10" s="280" t="s">
        <v>406</v>
      </c>
      <c r="M10" s="280"/>
      <c r="N10" s="280"/>
      <c r="O10" s="280" t="s">
        <v>407</v>
      </c>
      <c r="P10" s="280"/>
      <c r="Q10" s="280"/>
      <c r="R10" s="280"/>
      <c r="S10" s="280"/>
      <c r="T10" s="280"/>
      <c r="U10" s="280"/>
      <c r="V10" s="280" t="s">
        <v>408</v>
      </c>
      <c r="W10" s="280"/>
      <c r="X10" s="280"/>
      <c r="Y10" s="280" t="s">
        <v>409</v>
      </c>
      <c r="Z10" s="280"/>
      <c r="AA10" s="280"/>
      <c r="AB10" s="280"/>
      <c r="AC10" s="280"/>
      <c r="AD10" s="280"/>
      <c r="AE10" s="281"/>
    </row>
    <row r="11" spans="1:31" ht="15" customHeight="1">
      <c r="A11" s="711"/>
      <c r="B11" s="712"/>
      <c r="C11" s="712"/>
      <c r="D11" s="712"/>
      <c r="E11" s="712"/>
      <c r="F11" s="712"/>
      <c r="G11" s="712"/>
      <c r="H11" s="282" t="s">
        <v>410</v>
      </c>
      <c r="I11" s="283"/>
      <c r="J11" s="283"/>
      <c r="K11" s="283"/>
      <c r="L11" s="283" t="s">
        <v>411</v>
      </c>
      <c r="M11" s="283"/>
      <c r="N11" s="283"/>
      <c r="O11" s="283" t="s">
        <v>412</v>
      </c>
      <c r="P11" s="283"/>
      <c r="Q11" s="283" t="s">
        <v>413</v>
      </c>
      <c r="R11" s="283"/>
      <c r="S11" s="283"/>
      <c r="T11" s="689"/>
      <c r="U11" s="689"/>
      <c r="V11" s="689"/>
      <c r="W11" s="689"/>
      <c r="X11" s="689"/>
      <c r="Y11" s="689"/>
      <c r="Z11" s="689"/>
      <c r="AA11" s="689"/>
      <c r="AB11" s="689"/>
      <c r="AC11" s="689"/>
      <c r="AD11" s="689"/>
      <c r="AE11" s="284" t="s">
        <v>414</v>
      </c>
    </row>
    <row r="12" spans="1:31" ht="15" customHeight="1">
      <c r="A12" s="733" t="s">
        <v>415</v>
      </c>
      <c r="B12" s="707" t="s">
        <v>416</v>
      </c>
      <c r="C12" s="580" t="s">
        <v>417</v>
      </c>
      <c r="D12" s="580"/>
      <c r="E12" s="580"/>
      <c r="F12" s="580"/>
      <c r="G12" s="580"/>
      <c r="H12" s="580" t="s">
        <v>418</v>
      </c>
      <c r="I12" s="580"/>
      <c r="J12" s="580"/>
      <c r="K12" s="580"/>
      <c r="L12" s="580"/>
      <c r="M12" s="580" t="s">
        <v>419</v>
      </c>
      <c r="N12" s="580"/>
      <c r="O12" s="580"/>
      <c r="P12" s="580"/>
      <c r="Q12" s="580"/>
      <c r="R12" s="580"/>
      <c r="S12" s="580"/>
      <c r="T12" s="580"/>
      <c r="U12" s="580"/>
      <c r="V12" s="580"/>
      <c r="W12" s="580"/>
      <c r="X12" s="580"/>
      <c r="Y12" s="580"/>
      <c r="Z12" s="580" t="s">
        <v>420</v>
      </c>
      <c r="AA12" s="580"/>
      <c r="AB12" s="580"/>
      <c r="AC12" s="580"/>
      <c r="AD12" s="580"/>
      <c r="AE12" s="672"/>
    </row>
    <row r="13" spans="1:31" ht="15" customHeight="1">
      <c r="A13" s="733"/>
      <c r="B13" s="707"/>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672"/>
    </row>
    <row r="14" spans="1:31" ht="15" customHeight="1">
      <c r="A14" s="733"/>
      <c r="B14" s="707" t="s">
        <v>421</v>
      </c>
      <c r="C14" s="579"/>
      <c r="D14" s="579"/>
      <c r="E14" s="579"/>
      <c r="F14" s="579"/>
      <c r="G14" s="579"/>
      <c r="H14" s="579"/>
      <c r="I14" s="579"/>
      <c r="J14" s="579"/>
      <c r="K14" s="579"/>
      <c r="L14" s="579"/>
      <c r="M14" s="681"/>
      <c r="N14" s="682"/>
      <c r="O14" s="682"/>
      <c r="P14" s="682"/>
      <c r="Q14" s="682"/>
      <c r="R14" s="682"/>
      <c r="S14" s="682"/>
      <c r="T14" s="682"/>
      <c r="U14" s="682"/>
      <c r="V14" s="682"/>
      <c r="W14" s="682"/>
      <c r="X14" s="682"/>
      <c r="Y14" s="683"/>
      <c r="Z14" s="673"/>
      <c r="AA14" s="673"/>
      <c r="AB14" s="673"/>
      <c r="AC14" s="673"/>
      <c r="AD14" s="673"/>
      <c r="AE14" s="674"/>
    </row>
    <row r="15" spans="1:31" ht="15" customHeight="1">
      <c r="A15" s="733"/>
      <c r="B15" s="707"/>
      <c r="C15" s="579"/>
      <c r="D15" s="579"/>
      <c r="E15" s="579"/>
      <c r="F15" s="579"/>
      <c r="G15" s="579"/>
      <c r="H15" s="579"/>
      <c r="I15" s="579"/>
      <c r="J15" s="579"/>
      <c r="K15" s="579"/>
      <c r="L15" s="579"/>
      <c r="M15" s="684"/>
      <c r="N15" s="685"/>
      <c r="O15" s="685"/>
      <c r="P15" s="685"/>
      <c r="Q15" s="685"/>
      <c r="R15" s="685"/>
      <c r="S15" s="685"/>
      <c r="T15" s="685"/>
      <c r="U15" s="685"/>
      <c r="V15" s="685"/>
      <c r="W15" s="685"/>
      <c r="X15" s="685"/>
      <c r="Y15" s="686"/>
      <c r="Z15" s="673"/>
      <c r="AA15" s="673"/>
      <c r="AB15" s="673"/>
      <c r="AC15" s="673"/>
      <c r="AD15" s="673"/>
      <c r="AE15" s="674"/>
    </row>
    <row r="16" spans="1:31" ht="15" customHeight="1">
      <c r="A16" s="733"/>
      <c r="B16" s="707" t="s">
        <v>422</v>
      </c>
      <c r="C16" s="579"/>
      <c r="D16" s="579"/>
      <c r="E16" s="579"/>
      <c r="F16" s="579"/>
      <c r="G16" s="579"/>
      <c r="H16" s="579"/>
      <c r="I16" s="579"/>
      <c r="J16" s="579"/>
      <c r="K16" s="579"/>
      <c r="L16" s="579"/>
      <c r="M16" s="673"/>
      <c r="N16" s="673"/>
      <c r="O16" s="673"/>
      <c r="P16" s="673"/>
      <c r="Q16" s="673"/>
      <c r="R16" s="673"/>
      <c r="S16" s="673"/>
      <c r="T16" s="673"/>
      <c r="U16" s="673"/>
      <c r="V16" s="673"/>
      <c r="W16" s="673"/>
      <c r="X16" s="673"/>
      <c r="Y16" s="673"/>
      <c r="Z16" s="673"/>
      <c r="AA16" s="673"/>
      <c r="AB16" s="673"/>
      <c r="AC16" s="673"/>
      <c r="AD16" s="673"/>
      <c r="AE16" s="674"/>
    </row>
    <row r="17" spans="1:32" ht="15" customHeight="1">
      <c r="A17" s="733"/>
      <c r="B17" s="707"/>
      <c r="C17" s="579"/>
      <c r="D17" s="579"/>
      <c r="E17" s="579"/>
      <c r="F17" s="579"/>
      <c r="G17" s="579"/>
      <c r="H17" s="579"/>
      <c r="I17" s="579"/>
      <c r="J17" s="579"/>
      <c r="K17" s="579"/>
      <c r="L17" s="579"/>
      <c r="M17" s="673"/>
      <c r="N17" s="673"/>
      <c r="O17" s="673"/>
      <c r="P17" s="673"/>
      <c r="Q17" s="673"/>
      <c r="R17" s="673"/>
      <c r="S17" s="673"/>
      <c r="T17" s="673"/>
      <c r="U17" s="673"/>
      <c r="V17" s="673"/>
      <c r="W17" s="673"/>
      <c r="X17" s="673"/>
      <c r="Y17" s="673"/>
      <c r="Z17" s="673"/>
      <c r="AA17" s="673"/>
      <c r="AB17" s="673"/>
      <c r="AC17" s="673"/>
      <c r="AD17" s="673"/>
      <c r="AE17" s="674"/>
    </row>
    <row r="18" spans="1:32" ht="15" customHeight="1">
      <c r="A18" s="733"/>
      <c r="B18" s="707" t="s">
        <v>423</v>
      </c>
      <c r="C18" s="579"/>
      <c r="D18" s="579"/>
      <c r="E18" s="579"/>
      <c r="F18" s="579"/>
      <c r="G18" s="579"/>
      <c r="H18" s="579"/>
      <c r="I18" s="579"/>
      <c r="J18" s="579"/>
      <c r="K18" s="579"/>
      <c r="L18" s="579"/>
      <c r="M18" s="673"/>
      <c r="N18" s="673"/>
      <c r="O18" s="673"/>
      <c r="P18" s="673"/>
      <c r="Q18" s="673"/>
      <c r="R18" s="673"/>
      <c r="S18" s="673"/>
      <c r="T18" s="673"/>
      <c r="U18" s="673"/>
      <c r="V18" s="673"/>
      <c r="W18" s="673"/>
      <c r="X18" s="673"/>
      <c r="Y18" s="673"/>
      <c r="Z18" s="673"/>
      <c r="AA18" s="673"/>
      <c r="AB18" s="673"/>
      <c r="AC18" s="673"/>
      <c r="AD18" s="673"/>
      <c r="AE18" s="674"/>
    </row>
    <row r="19" spans="1:32" ht="15" customHeight="1">
      <c r="A19" s="733"/>
      <c r="B19" s="707"/>
      <c r="C19" s="579"/>
      <c r="D19" s="579"/>
      <c r="E19" s="579"/>
      <c r="F19" s="579"/>
      <c r="G19" s="579"/>
      <c r="H19" s="579"/>
      <c r="I19" s="579"/>
      <c r="J19" s="579"/>
      <c r="K19" s="579"/>
      <c r="L19" s="579"/>
      <c r="M19" s="673"/>
      <c r="N19" s="673"/>
      <c r="O19" s="673"/>
      <c r="P19" s="673"/>
      <c r="Q19" s="673"/>
      <c r="R19" s="673"/>
      <c r="S19" s="673"/>
      <c r="T19" s="673"/>
      <c r="U19" s="673"/>
      <c r="V19" s="673"/>
      <c r="W19" s="673"/>
      <c r="X19" s="673"/>
      <c r="Y19" s="673"/>
      <c r="Z19" s="673"/>
      <c r="AA19" s="673"/>
      <c r="AB19" s="673"/>
      <c r="AC19" s="673"/>
      <c r="AD19" s="673"/>
      <c r="AE19" s="674"/>
    </row>
    <row r="20" spans="1:32" ht="15" customHeight="1">
      <c r="A20" s="733"/>
      <c r="B20" s="707" t="s">
        <v>424</v>
      </c>
      <c r="C20" s="579"/>
      <c r="D20" s="579"/>
      <c r="E20" s="579"/>
      <c r="F20" s="579"/>
      <c r="G20" s="579"/>
      <c r="H20" s="579"/>
      <c r="I20" s="579"/>
      <c r="J20" s="579"/>
      <c r="K20" s="579"/>
      <c r="L20" s="579"/>
      <c r="M20" s="673"/>
      <c r="N20" s="673"/>
      <c r="O20" s="673"/>
      <c r="P20" s="673"/>
      <c r="Q20" s="673"/>
      <c r="R20" s="673"/>
      <c r="S20" s="673"/>
      <c r="T20" s="673"/>
      <c r="U20" s="673"/>
      <c r="V20" s="673"/>
      <c r="W20" s="673"/>
      <c r="X20" s="673"/>
      <c r="Y20" s="673"/>
      <c r="Z20" s="673"/>
      <c r="AA20" s="673"/>
      <c r="AB20" s="673"/>
      <c r="AC20" s="673"/>
      <c r="AD20" s="673"/>
      <c r="AE20" s="674"/>
    </row>
    <row r="21" spans="1:32" ht="15" customHeight="1">
      <c r="A21" s="733"/>
      <c r="B21" s="707"/>
      <c r="C21" s="579"/>
      <c r="D21" s="579"/>
      <c r="E21" s="579"/>
      <c r="F21" s="579"/>
      <c r="G21" s="579"/>
      <c r="H21" s="579"/>
      <c r="I21" s="579"/>
      <c r="J21" s="579"/>
      <c r="K21" s="579"/>
      <c r="L21" s="579"/>
      <c r="M21" s="673"/>
      <c r="N21" s="673"/>
      <c r="O21" s="673"/>
      <c r="P21" s="673"/>
      <c r="Q21" s="673"/>
      <c r="R21" s="673"/>
      <c r="S21" s="673"/>
      <c r="T21" s="673"/>
      <c r="U21" s="673"/>
      <c r="V21" s="673"/>
      <c r="W21" s="673"/>
      <c r="X21" s="673"/>
      <c r="Y21" s="673"/>
      <c r="Z21" s="673"/>
      <c r="AA21" s="673"/>
      <c r="AB21" s="673"/>
      <c r="AC21" s="673"/>
      <c r="AD21" s="673"/>
      <c r="AE21" s="674"/>
    </row>
    <row r="22" spans="1:32" ht="15" customHeight="1">
      <c r="A22" s="733"/>
      <c r="B22" s="707" t="s">
        <v>425</v>
      </c>
      <c r="C22" s="579"/>
      <c r="D22" s="579"/>
      <c r="E22" s="579"/>
      <c r="F22" s="579"/>
      <c r="G22" s="579"/>
      <c r="H22" s="579"/>
      <c r="I22" s="579"/>
      <c r="J22" s="579"/>
      <c r="K22" s="579"/>
      <c r="L22" s="579"/>
      <c r="M22" s="673"/>
      <c r="N22" s="673"/>
      <c r="O22" s="673"/>
      <c r="P22" s="673"/>
      <c r="Q22" s="673"/>
      <c r="R22" s="673"/>
      <c r="S22" s="673"/>
      <c r="T22" s="673"/>
      <c r="U22" s="673"/>
      <c r="V22" s="673"/>
      <c r="W22" s="673"/>
      <c r="X22" s="673"/>
      <c r="Y22" s="673"/>
      <c r="Z22" s="673"/>
      <c r="AA22" s="673"/>
      <c r="AB22" s="673"/>
      <c r="AC22" s="673"/>
      <c r="AD22" s="673"/>
      <c r="AE22" s="674"/>
    </row>
    <row r="23" spans="1:32" ht="15" customHeight="1">
      <c r="A23" s="733"/>
      <c r="B23" s="707"/>
      <c r="C23" s="579"/>
      <c r="D23" s="579"/>
      <c r="E23" s="579"/>
      <c r="F23" s="579"/>
      <c r="G23" s="579"/>
      <c r="H23" s="579"/>
      <c r="I23" s="579"/>
      <c r="J23" s="579"/>
      <c r="K23" s="579"/>
      <c r="L23" s="579"/>
      <c r="M23" s="673"/>
      <c r="N23" s="673"/>
      <c r="O23" s="673"/>
      <c r="P23" s="673"/>
      <c r="Q23" s="673"/>
      <c r="R23" s="673"/>
      <c r="S23" s="673"/>
      <c r="T23" s="673"/>
      <c r="U23" s="673"/>
      <c r="V23" s="673"/>
      <c r="W23" s="673"/>
      <c r="X23" s="673"/>
      <c r="Y23" s="673"/>
      <c r="Z23" s="673"/>
      <c r="AA23" s="673"/>
      <c r="AB23" s="673"/>
      <c r="AC23" s="673"/>
      <c r="AD23" s="673"/>
      <c r="AE23" s="674"/>
    </row>
    <row r="24" spans="1:32" ht="15" customHeight="1">
      <c r="A24" s="713" t="s">
        <v>426</v>
      </c>
      <c r="B24" s="714"/>
      <c r="C24" s="714"/>
      <c r="D24" s="714"/>
      <c r="E24" s="714"/>
      <c r="F24" s="714"/>
      <c r="G24" s="714"/>
      <c r="H24" s="276" t="s">
        <v>427</v>
      </c>
      <c r="I24" s="277"/>
      <c r="J24" s="277"/>
      <c r="K24" s="277"/>
      <c r="L24" s="277"/>
      <c r="M24" s="277"/>
      <c r="N24" s="277" t="s">
        <v>428</v>
      </c>
      <c r="O24" s="277"/>
      <c r="P24" s="277"/>
      <c r="Q24" s="277"/>
      <c r="R24" s="277"/>
      <c r="S24" s="277"/>
      <c r="T24" s="277"/>
      <c r="U24" s="277" t="s">
        <v>429</v>
      </c>
      <c r="V24" s="277"/>
      <c r="W24" s="277"/>
      <c r="X24" s="277"/>
      <c r="Y24" s="277"/>
      <c r="Z24" s="730"/>
      <c r="AA24" s="730"/>
      <c r="AB24" s="730"/>
      <c r="AC24" s="730"/>
      <c r="AD24" s="730"/>
      <c r="AE24" s="278" t="s">
        <v>430</v>
      </c>
    </row>
    <row r="25" spans="1:32" ht="15" customHeight="1">
      <c r="A25" s="713"/>
      <c r="B25" s="714"/>
      <c r="C25" s="714"/>
      <c r="D25" s="714"/>
      <c r="E25" s="714"/>
      <c r="F25" s="714"/>
      <c r="G25" s="714"/>
      <c r="H25" s="282"/>
      <c r="I25" s="283" t="s">
        <v>396</v>
      </c>
      <c r="J25" s="283"/>
      <c r="K25" s="283"/>
      <c r="L25" s="715"/>
      <c r="M25" s="715"/>
      <c r="N25" s="715"/>
      <c r="O25" s="715"/>
      <c r="P25" s="715"/>
      <c r="Q25" s="715"/>
      <c r="R25" s="715"/>
      <c r="S25" s="283" t="s">
        <v>414</v>
      </c>
      <c r="T25" s="283"/>
      <c r="U25" s="283" t="s">
        <v>431</v>
      </c>
      <c r="V25" s="283"/>
      <c r="W25" s="283"/>
      <c r="X25" s="283"/>
      <c r="Y25" s="283"/>
      <c r="Z25" s="283"/>
      <c r="AA25" s="283"/>
      <c r="AB25" s="283"/>
      <c r="AC25" s="283"/>
      <c r="AD25" s="283"/>
      <c r="AE25" s="284"/>
    </row>
    <row r="26" spans="1:32" ht="15" customHeight="1">
      <c r="A26" s="713" t="s">
        <v>432</v>
      </c>
      <c r="B26" s="714"/>
      <c r="C26" s="714"/>
      <c r="D26" s="714"/>
      <c r="E26" s="714"/>
      <c r="F26" s="714"/>
      <c r="G26" s="714"/>
      <c r="H26" s="276"/>
      <c r="I26" s="277" t="s">
        <v>433</v>
      </c>
      <c r="J26" s="277"/>
      <c r="K26" s="277"/>
      <c r="L26" s="277" t="s">
        <v>434</v>
      </c>
      <c r="M26" s="277"/>
      <c r="N26" s="277"/>
      <c r="O26" s="277" t="s">
        <v>435</v>
      </c>
      <c r="P26" s="277"/>
      <c r="Q26" s="277"/>
      <c r="R26" s="277"/>
      <c r="S26" s="277" t="s">
        <v>436</v>
      </c>
      <c r="T26" s="277"/>
      <c r="U26" s="277"/>
      <c r="V26" s="277"/>
      <c r="W26" s="277" t="s">
        <v>437</v>
      </c>
      <c r="X26" s="277"/>
      <c r="Y26" s="277"/>
      <c r="Z26" s="277"/>
      <c r="AA26" s="277"/>
      <c r="AB26" s="277" t="s">
        <v>438</v>
      </c>
      <c r="AC26" s="277"/>
      <c r="AD26" s="277"/>
      <c r="AE26" s="278"/>
    </row>
    <row r="27" spans="1:32" ht="15" customHeight="1">
      <c r="A27" s="713"/>
      <c r="B27" s="714"/>
      <c r="C27" s="714"/>
      <c r="D27" s="714"/>
      <c r="E27" s="714"/>
      <c r="F27" s="714"/>
      <c r="G27" s="714"/>
      <c r="H27" s="282"/>
      <c r="I27" s="283" t="s">
        <v>396</v>
      </c>
      <c r="J27" s="283"/>
      <c r="K27" s="283"/>
      <c r="L27" s="689"/>
      <c r="M27" s="689"/>
      <c r="N27" s="689"/>
      <c r="O27" s="689"/>
      <c r="P27" s="689"/>
      <c r="Q27" s="689"/>
      <c r="R27" s="689"/>
      <c r="S27" s="283" t="s">
        <v>414</v>
      </c>
      <c r="T27" s="283"/>
      <c r="U27" s="283" t="s">
        <v>431</v>
      </c>
      <c r="V27" s="283"/>
      <c r="W27" s="283"/>
      <c r="X27" s="283"/>
      <c r="Y27" s="283"/>
      <c r="Z27" s="283"/>
      <c r="AA27" s="283"/>
      <c r="AB27" s="283"/>
      <c r="AC27" s="283"/>
      <c r="AD27" s="283"/>
      <c r="AE27" s="284"/>
    </row>
    <row r="28" spans="1:32" ht="15" customHeight="1">
      <c r="A28" s="713" t="s">
        <v>439</v>
      </c>
      <c r="B28" s="714"/>
      <c r="C28" s="714"/>
      <c r="D28" s="714"/>
      <c r="E28" s="714"/>
      <c r="F28" s="714"/>
      <c r="G28" s="714"/>
      <c r="H28" s="590" t="s">
        <v>440</v>
      </c>
      <c r="I28" s="591"/>
      <c r="J28" s="603"/>
      <c r="K28" s="591" t="s">
        <v>441</v>
      </c>
      <c r="L28" s="605"/>
      <c r="M28" s="591" t="s">
        <v>442</v>
      </c>
      <c r="N28" s="591"/>
      <c r="O28" s="591"/>
      <c r="P28" s="591" t="s">
        <v>443</v>
      </c>
      <c r="Q28" s="591"/>
      <c r="R28" s="677"/>
      <c r="S28" s="678"/>
      <c r="T28" s="590" t="s">
        <v>440</v>
      </c>
      <c r="U28" s="591"/>
      <c r="V28" s="603"/>
      <c r="W28" s="591" t="s">
        <v>441</v>
      </c>
      <c r="X28" s="731"/>
      <c r="Y28" s="591" t="s">
        <v>442</v>
      </c>
      <c r="Z28" s="591"/>
      <c r="AA28" s="591"/>
      <c r="AB28" s="591" t="s">
        <v>443</v>
      </c>
      <c r="AC28" s="591"/>
      <c r="AD28" s="677"/>
      <c r="AE28" s="677"/>
      <c r="AF28" s="285"/>
    </row>
    <row r="29" spans="1:32" ht="15" customHeight="1">
      <c r="A29" s="713"/>
      <c r="B29" s="714"/>
      <c r="C29" s="714"/>
      <c r="D29" s="714"/>
      <c r="E29" s="714"/>
      <c r="F29" s="714"/>
      <c r="G29" s="714"/>
      <c r="H29" s="592"/>
      <c r="I29" s="593"/>
      <c r="J29" s="604"/>
      <c r="K29" s="593"/>
      <c r="L29" s="606"/>
      <c r="M29" s="593"/>
      <c r="N29" s="593"/>
      <c r="O29" s="593"/>
      <c r="P29" s="593"/>
      <c r="Q29" s="593"/>
      <c r="R29" s="679"/>
      <c r="S29" s="680"/>
      <c r="T29" s="592"/>
      <c r="U29" s="593"/>
      <c r="V29" s="604"/>
      <c r="W29" s="593"/>
      <c r="X29" s="732"/>
      <c r="Y29" s="593"/>
      <c r="Z29" s="593"/>
      <c r="AA29" s="593"/>
      <c r="AB29" s="593"/>
      <c r="AC29" s="593"/>
      <c r="AD29" s="679"/>
      <c r="AE29" s="679"/>
      <c r="AF29" s="285"/>
    </row>
    <row r="30" spans="1:32" ht="15" customHeight="1">
      <c r="A30" s="687" t="s">
        <v>444</v>
      </c>
      <c r="B30" s="601" t="s">
        <v>445</v>
      </c>
      <c r="C30" s="601"/>
      <c r="D30" s="601"/>
      <c r="E30" s="601"/>
      <c r="F30" s="601"/>
      <c r="G30" s="601"/>
      <c r="H30" s="286"/>
      <c r="I30" s="594" t="s">
        <v>446</v>
      </c>
      <c r="J30" s="594"/>
      <c r="K30" s="287"/>
      <c r="L30" s="594" t="s">
        <v>447</v>
      </c>
      <c r="M30" s="594"/>
      <c r="N30" s="287"/>
      <c r="O30" s="594" t="s">
        <v>448</v>
      </c>
      <c r="P30" s="594"/>
      <c r="Q30" s="594"/>
      <c r="R30" s="287"/>
      <c r="S30" s="594" t="s">
        <v>449</v>
      </c>
      <c r="T30" s="594"/>
      <c r="U30" s="287"/>
      <c r="V30" s="594" t="s">
        <v>396</v>
      </c>
      <c r="W30" s="594"/>
      <c r="X30" s="594"/>
      <c r="Y30" s="599"/>
      <c r="Z30" s="599"/>
      <c r="AA30" s="599"/>
      <c r="AB30" s="599"/>
      <c r="AC30" s="599"/>
      <c r="AD30" s="599"/>
      <c r="AE30" s="597" t="s">
        <v>414</v>
      </c>
    </row>
    <row r="31" spans="1:32" ht="15" customHeight="1">
      <c r="A31" s="687"/>
      <c r="B31" s="601"/>
      <c r="C31" s="601"/>
      <c r="D31" s="601"/>
      <c r="E31" s="601"/>
      <c r="F31" s="601"/>
      <c r="G31" s="601"/>
      <c r="H31" s="288"/>
      <c r="I31" s="602"/>
      <c r="J31" s="602"/>
      <c r="K31" s="289"/>
      <c r="L31" s="602"/>
      <c r="M31" s="602"/>
      <c r="N31" s="289"/>
      <c r="O31" s="602"/>
      <c r="P31" s="602"/>
      <c r="Q31" s="602"/>
      <c r="R31" s="289"/>
      <c r="S31" s="602"/>
      <c r="T31" s="602"/>
      <c r="U31" s="289"/>
      <c r="V31" s="602"/>
      <c r="W31" s="602"/>
      <c r="X31" s="602"/>
      <c r="Y31" s="600"/>
      <c r="Z31" s="600"/>
      <c r="AA31" s="600"/>
      <c r="AB31" s="600"/>
      <c r="AC31" s="600"/>
      <c r="AD31" s="600"/>
      <c r="AE31" s="598"/>
    </row>
    <row r="32" spans="1:32" ht="15" customHeight="1">
      <c r="A32" s="687"/>
      <c r="B32" s="601" t="s">
        <v>450</v>
      </c>
      <c r="C32" s="601"/>
      <c r="D32" s="601"/>
      <c r="E32" s="601"/>
      <c r="F32" s="601"/>
      <c r="G32" s="601"/>
      <c r="H32" s="286"/>
      <c r="I32" s="594" t="s">
        <v>451</v>
      </c>
      <c r="J32" s="594"/>
      <c r="K32" s="599"/>
      <c r="L32" s="599"/>
      <c r="M32" s="599"/>
      <c r="N32" s="599"/>
      <c r="O32" s="594" t="s">
        <v>452</v>
      </c>
      <c r="P32" s="287"/>
      <c r="Q32" s="594" t="s">
        <v>453</v>
      </c>
      <c r="R32" s="594"/>
      <c r="S32" s="599"/>
      <c r="T32" s="599"/>
      <c r="U32" s="599"/>
      <c r="V32" s="594" t="s">
        <v>277</v>
      </c>
      <c r="W32" s="287"/>
      <c r="X32" s="620" t="s">
        <v>396</v>
      </c>
      <c r="Y32" s="620"/>
      <c r="Z32" s="599"/>
      <c r="AA32" s="599"/>
      <c r="AB32" s="599"/>
      <c r="AC32" s="599"/>
      <c r="AD32" s="599"/>
      <c r="AE32" s="597" t="s">
        <v>414</v>
      </c>
    </row>
    <row r="33" spans="1:32" ht="15" customHeight="1">
      <c r="A33" s="687"/>
      <c r="B33" s="601"/>
      <c r="C33" s="601"/>
      <c r="D33" s="601"/>
      <c r="E33" s="601"/>
      <c r="F33" s="601"/>
      <c r="G33" s="601"/>
      <c r="H33" s="288"/>
      <c r="I33" s="602"/>
      <c r="J33" s="602"/>
      <c r="K33" s="600"/>
      <c r="L33" s="600"/>
      <c r="M33" s="600"/>
      <c r="N33" s="600"/>
      <c r="O33" s="602"/>
      <c r="P33" s="289"/>
      <c r="Q33" s="602"/>
      <c r="R33" s="602"/>
      <c r="S33" s="600"/>
      <c r="T33" s="600"/>
      <c r="U33" s="600"/>
      <c r="V33" s="602"/>
      <c r="W33" s="289"/>
      <c r="X33" s="621"/>
      <c r="Y33" s="621"/>
      <c r="Z33" s="600"/>
      <c r="AA33" s="600"/>
      <c r="AB33" s="600"/>
      <c r="AC33" s="600"/>
      <c r="AD33" s="600"/>
      <c r="AE33" s="598"/>
    </row>
    <row r="34" spans="1:32" ht="15" customHeight="1">
      <c r="A34" s="687"/>
      <c r="B34" s="601" t="s">
        <v>454</v>
      </c>
      <c r="C34" s="601"/>
      <c r="D34" s="601"/>
      <c r="E34" s="601"/>
      <c r="F34" s="601"/>
      <c r="G34" s="601"/>
      <c r="H34" s="635"/>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7"/>
    </row>
    <row r="35" spans="1:32" ht="15" customHeight="1">
      <c r="A35" s="687"/>
      <c r="B35" s="601"/>
      <c r="C35" s="601"/>
      <c r="D35" s="601"/>
      <c r="E35" s="601"/>
      <c r="F35" s="601"/>
      <c r="G35" s="601"/>
      <c r="H35" s="638"/>
      <c r="I35" s="639"/>
      <c r="J35" s="639"/>
      <c r="K35" s="639"/>
      <c r="L35" s="639"/>
      <c r="M35" s="639"/>
      <c r="N35" s="639"/>
      <c r="O35" s="639"/>
      <c r="P35" s="639"/>
      <c r="Q35" s="639"/>
      <c r="R35" s="639"/>
      <c r="S35" s="639"/>
      <c r="T35" s="639"/>
      <c r="U35" s="639"/>
      <c r="V35" s="639"/>
      <c r="W35" s="639"/>
      <c r="X35" s="639"/>
      <c r="Y35" s="639"/>
      <c r="Z35" s="639"/>
      <c r="AA35" s="639"/>
      <c r="AB35" s="639"/>
      <c r="AC35" s="639"/>
      <c r="AD35" s="639"/>
      <c r="AE35" s="640"/>
    </row>
    <row r="36" spans="1:32" ht="15" customHeight="1">
      <c r="A36" s="687"/>
      <c r="B36" s="601"/>
      <c r="C36" s="601"/>
      <c r="D36" s="601"/>
      <c r="E36" s="601"/>
      <c r="F36" s="601"/>
      <c r="G36" s="601"/>
      <c r="H36" s="638"/>
      <c r="I36" s="639"/>
      <c r="J36" s="639"/>
      <c r="K36" s="639"/>
      <c r="L36" s="639"/>
      <c r="M36" s="639"/>
      <c r="N36" s="639"/>
      <c r="O36" s="639"/>
      <c r="P36" s="639"/>
      <c r="Q36" s="639"/>
      <c r="R36" s="639"/>
      <c r="S36" s="639"/>
      <c r="T36" s="639"/>
      <c r="U36" s="639"/>
      <c r="V36" s="639"/>
      <c r="W36" s="639"/>
      <c r="X36" s="639"/>
      <c r="Y36" s="639"/>
      <c r="Z36" s="639"/>
      <c r="AA36" s="639"/>
      <c r="AB36" s="639"/>
      <c r="AC36" s="639"/>
      <c r="AD36" s="639"/>
      <c r="AE36" s="640"/>
    </row>
    <row r="37" spans="1:32" ht="15" customHeight="1">
      <c r="A37" s="687"/>
      <c r="B37" s="601"/>
      <c r="C37" s="601"/>
      <c r="D37" s="601"/>
      <c r="E37" s="601"/>
      <c r="F37" s="601"/>
      <c r="G37" s="601"/>
      <c r="H37" s="638"/>
      <c r="I37" s="639"/>
      <c r="J37" s="639"/>
      <c r="K37" s="639"/>
      <c r="L37" s="639"/>
      <c r="M37" s="639"/>
      <c r="N37" s="639"/>
      <c r="O37" s="639"/>
      <c r="P37" s="639"/>
      <c r="Q37" s="639"/>
      <c r="R37" s="639"/>
      <c r="S37" s="639"/>
      <c r="T37" s="639"/>
      <c r="U37" s="639"/>
      <c r="V37" s="639"/>
      <c r="W37" s="639"/>
      <c r="X37" s="639"/>
      <c r="Y37" s="639"/>
      <c r="Z37" s="639"/>
      <c r="AA37" s="639"/>
      <c r="AB37" s="639"/>
      <c r="AC37" s="639"/>
      <c r="AD37" s="639"/>
      <c r="AE37" s="640"/>
    </row>
    <row r="38" spans="1:32" ht="15" customHeight="1">
      <c r="A38" s="687"/>
      <c r="B38" s="601"/>
      <c r="C38" s="601"/>
      <c r="D38" s="601"/>
      <c r="E38" s="601"/>
      <c r="F38" s="601"/>
      <c r="G38" s="601"/>
      <c r="H38" s="641"/>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3"/>
    </row>
    <row r="39" spans="1:32" ht="15" customHeight="1">
      <c r="A39" s="648" t="s">
        <v>455</v>
      </c>
      <c r="B39" s="649"/>
      <c r="C39" s="649"/>
      <c r="D39" s="649"/>
      <c r="E39" s="649"/>
      <c r="F39" s="649"/>
      <c r="G39" s="649"/>
      <c r="H39" s="584"/>
      <c r="I39" s="585"/>
      <c r="J39" s="585"/>
      <c r="K39" s="585"/>
      <c r="L39" s="581" t="s">
        <v>456</v>
      </c>
      <c r="M39" s="286"/>
      <c r="N39" s="287" t="s">
        <v>457</v>
      </c>
      <c r="O39" s="290"/>
      <c r="P39" s="290"/>
      <c r="Q39" s="287"/>
      <c r="R39" s="287" t="s">
        <v>458</v>
      </c>
      <c r="S39" s="287"/>
      <c r="T39" s="287"/>
      <c r="U39" s="287" t="s">
        <v>459</v>
      </c>
      <c r="V39" s="287"/>
      <c r="W39" s="287"/>
      <c r="X39" s="287"/>
      <c r="Y39" s="287" t="s">
        <v>460</v>
      </c>
      <c r="Z39" s="287"/>
      <c r="AA39" s="287"/>
      <c r="AB39" s="287" t="s">
        <v>461</v>
      </c>
      <c r="AC39" s="287"/>
      <c r="AD39" s="287"/>
      <c r="AE39" s="291"/>
    </row>
    <row r="40" spans="1:32" ht="13.5" customHeight="1">
      <c r="A40" s="648"/>
      <c r="B40" s="649"/>
      <c r="C40" s="649"/>
      <c r="D40" s="649"/>
      <c r="E40" s="649"/>
      <c r="F40" s="649"/>
      <c r="G40" s="649"/>
      <c r="H40" s="646"/>
      <c r="I40" s="647"/>
      <c r="J40" s="647"/>
      <c r="K40" s="647"/>
      <c r="L40" s="582"/>
      <c r="M40" s="288"/>
      <c r="N40" s="289" t="s">
        <v>462</v>
      </c>
      <c r="O40" s="292"/>
      <c r="P40" s="292"/>
      <c r="Q40" s="289" t="s">
        <v>463</v>
      </c>
      <c r="R40" s="289"/>
      <c r="S40" s="289"/>
      <c r="T40" s="289" t="s">
        <v>464</v>
      </c>
      <c r="U40" s="289"/>
      <c r="V40" s="289"/>
      <c r="W40" s="289"/>
      <c r="X40" s="289"/>
      <c r="Y40" s="289"/>
      <c r="Z40" s="289"/>
      <c r="AA40" s="289"/>
      <c r="AB40" s="289"/>
      <c r="AC40" s="289"/>
      <c r="AD40" s="289"/>
      <c r="AE40" s="293"/>
    </row>
    <row r="41" spans="1:32" ht="15" hidden="1" customHeight="1">
      <c r="A41" s="648" t="s">
        <v>465</v>
      </c>
      <c r="B41" s="649"/>
      <c r="C41" s="649"/>
      <c r="D41" s="649"/>
      <c r="E41" s="649"/>
      <c r="F41" s="649"/>
      <c r="G41" s="649"/>
      <c r="H41" s="584"/>
      <c r="I41" s="585"/>
      <c r="J41" s="585"/>
      <c r="K41" s="585"/>
      <c r="L41" s="632" t="s">
        <v>466</v>
      </c>
      <c r="M41" s="656"/>
      <c r="N41" s="656"/>
      <c r="O41" s="656"/>
      <c r="P41" s="656"/>
      <c r="Q41" s="594" t="s">
        <v>467</v>
      </c>
      <c r="R41" s="585"/>
      <c r="S41" s="585"/>
      <c r="T41" s="585"/>
      <c r="U41" s="585"/>
      <c r="V41" s="594" t="s">
        <v>467</v>
      </c>
      <c r="W41" s="585"/>
      <c r="X41" s="585"/>
      <c r="Y41" s="585"/>
      <c r="Z41" s="585"/>
      <c r="AA41" s="594" t="s">
        <v>467</v>
      </c>
      <c r="AB41" s="585"/>
      <c r="AC41" s="585"/>
      <c r="AD41" s="585"/>
      <c r="AE41" s="675"/>
      <c r="AF41" s="285"/>
    </row>
    <row r="42" spans="1:32" ht="15" customHeight="1">
      <c r="A42" s="648"/>
      <c r="B42" s="649"/>
      <c r="C42" s="649"/>
      <c r="D42" s="649"/>
      <c r="E42" s="649"/>
      <c r="F42" s="649"/>
      <c r="G42" s="649"/>
      <c r="H42" s="586"/>
      <c r="I42" s="587"/>
      <c r="J42" s="587"/>
      <c r="K42" s="587"/>
      <c r="L42" s="633"/>
      <c r="M42" s="657"/>
      <c r="N42" s="657"/>
      <c r="O42" s="657"/>
      <c r="P42" s="657"/>
      <c r="Q42" s="595"/>
      <c r="R42" s="587"/>
      <c r="S42" s="587"/>
      <c r="T42" s="587"/>
      <c r="U42" s="587"/>
      <c r="V42" s="595"/>
      <c r="W42" s="587"/>
      <c r="X42" s="587"/>
      <c r="Y42" s="587"/>
      <c r="Z42" s="587"/>
      <c r="AA42" s="595"/>
      <c r="AB42" s="587"/>
      <c r="AC42" s="587"/>
      <c r="AD42" s="587"/>
      <c r="AE42" s="676"/>
      <c r="AF42" s="285"/>
    </row>
    <row r="43" spans="1:32" ht="15" customHeight="1">
      <c r="A43" s="648"/>
      <c r="B43" s="649"/>
      <c r="C43" s="649"/>
      <c r="D43" s="649"/>
      <c r="E43" s="649"/>
      <c r="F43" s="649"/>
      <c r="G43" s="649"/>
      <c r="H43" s="586"/>
      <c r="I43" s="587"/>
      <c r="J43" s="587"/>
      <c r="K43" s="587"/>
      <c r="L43" s="633"/>
      <c r="M43" s="657"/>
      <c r="N43" s="657"/>
      <c r="O43" s="657"/>
      <c r="P43" s="657"/>
      <c r="Q43" s="595"/>
      <c r="R43" s="587"/>
      <c r="S43" s="587"/>
      <c r="T43" s="587"/>
      <c r="U43" s="587"/>
      <c r="V43" s="595"/>
      <c r="W43" s="587"/>
      <c r="X43" s="587"/>
      <c r="Y43" s="587"/>
      <c r="Z43" s="587"/>
      <c r="AA43" s="595"/>
      <c r="AB43" s="587"/>
      <c r="AC43" s="587"/>
      <c r="AD43" s="587"/>
      <c r="AE43" s="676"/>
      <c r="AF43" s="285"/>
    </row>
    <row r="44" spans="1:32" ht="0.75" customHeight="1">
      <c r="A44" s="648"/>
      <c r="B44" s="649"/>
      <c r="C44" s="649"/>
      <c r="D44" s="649"/>
      <c r="E44" s="649"/>
      <c r="F44" s="649"/>
      <c r="G44" s="649"/>
      <c r="H44" s="586"/>
      <c r="I44" s="587"/>
      <c r="J44" s="587"/>
      <c r="K44" s="587"/>
      <c r="L44" s="633"/>
      <c r="M44" s="657"/>
      <c r="N44" s="657"/>
      <c r="O44" s="657"/>
      <c r="P44" s="657"/>
      <c r="Q44" s="595"/>
      <c r="R44" s="587"/>
      <c r="S44" s="587"/>
      <c r="T44" s="587"/>
      <c r="U44" s="587"/>
      <c r="V44" s="595"/>
      <c r="W44" s="587"/>
      <c r="X44" s="587"/>
      <c r="Y44" s="587"/>
      <c r="Z44" s="587"/>
      <c r="AA44" s="595"/>
      <c r="AB44" s="587"/>
      <c r="AC44" s="587"/>
      <c r="AD44" s="587"/>
      <c r="AE44" s="676"/>
      <c r="AF44" s="285"/>
    </row>
    <row r="45" spans="1:32" ht="15" customHeight="1">
      <c r="A45" s="654"/>
      <c r="B45" s="655"/>
      <c r="C45" s="655"/>
      <c r="D45" s="655"/>
      <c r="E45" s="655"/>
      <c r="F45" s="655"/>
      <c r="G45" s="655"/>
      <c r="H45" s="588"/>
      <c r="I45" s="589"/>
      <c r="J45" s="589"/>
      <c r="K45" s="589"/>
      <c r="L45" s="634"/>
      <c r="M45" s="583" t="s">
        <v>468</v>
      </c>
      <c r="N45" s="583"/>
      <c r="O45" s="583"/>
      <c r="P45" s="583"/>
      <c r="Q45" s="596"/>
      <c r="R45" s="583" t="s">
        <v>468</v>
      </c>
      <c r="S45" s="583"/>
      <c r="T45" s="583"/>
      <c r="U45" s="583"/>
      <c r="V45" s="596"/>
      <c r="W45" s="583" t="s">
        <v>468</v>
      </c>
      <c r="X45" s="583"/>
      <c r="Y45" s="583"/>
      <c r="Z45" s="583"/>
      <c r="AA45" s="596"/>
      <c r="AB45" s="583" t="s">
        <v>468</v>
      </c>
      <c r="AC45" s="583"/>
      <c r="AD45" s="583"/>
      <c r="AE45" s="583"/>
      <c r="AF45" s="285"/>
    </row>
    <row r="46" spans="1:32" ht="15" customHeight="1">
      <c r="A46" s="664" t="s">
        <v>469</v>
      </c>
      <c r="B46" s="630"/>
      <c r="C46" s="630"/>
      <c r="D46" s="630"/>
      <c r="E46" s="630"/>
      <c r="F46" s="630"/>
      <c r="G46" s="630"/>
      <c r="H46" s="630"/>
      <c r="I46" s="630"/>
      <c r="J46" s="644"/>
      <c r="K46" s="629" t="s">
        <v>470</v>
      </c>
      <c r="L46" s="630"/>
      <c r="M46" s="630"/>
      <c r="N46" s="630"/>
      <c r="O46" s="630"/>
      <c r="P46" s="630"/>
      <c r="Q46" s="630"/>
      <c r="R46" s="630"/>
      <c r="S46" s="630"/>
      <c r="T46" s="644"/>
      <c r="U46" s="629" t="s">
        <v>471</v>
      </c>
      <c r="V46" s="630"/>
      <c r="W46" s="630"/>
      <c r="X46" s="630"/>
      <c r="Y46" s="630"/>
      <c r="Z46" s="630"/>
      <c r="AA46" s="630"/>
      <c r="AB46" s="630"/>
      <c r="AC46" s="630"/>
      <c r="AD46" s="630"/>
      <c r="AE46" s="631"/>
      <c r="AF46" s="263"/>
    </row>
    <row r="47" spans="1:32" ht="15" customHeight="1">
      <c r="A47" s="658"/>
      <c r="B47" s="659"/>
      <c r="C47" s="659"/>
      <c r="D47" s="659"/>
      <c r="E47" s="659"/>
      <c r="F47" s="659"/>
      <c r="G47" s="659"/>
      <c r="H47" s="659"/>
      <c r="I47" s="659"/>
      <c r="J47" s="660"/>
      <c r="K47" s="625"/>
      <c r="L47" s="626"/>
      <c r="M47" s="626"/>
      <c r="N47" s="626"/>
      <c r="O47" s="626"/>
      <c r="P47" s="626"/>
      <c r="Q47" s="626"/>
      <c r="R47" s="626"/>
      <c r="S47" s="626"/>
      <c r="T47" s="626"/>
      <c r="U47" s="612"/>
      <c r="V47" s="613"/>
      <c r="W47" s="613"/>
      <c r="X47" s="613"/>
      <c r="Y47" s="613"/>
      <c r="Z47" s="613"/>
      <c r="AA47" s="613"/>
      <c r="AB47" s="613"/>
      <c r="AC47" s="613"/>
      <c r="AD47" s="613"/>
      <c r="AE47" s="614"/>
      <c r="AF47" s="263"/>
    </row>
    <row r="48" spans="1:32" ht="15" customHeight="1">
      <c r="A48" s="661"/>
      <c r="B48" s="662"/>
      <c r="C48" s="662"/>
      <c r="D48" s="662"/>
      <c r="E48" s="662"/>
      <c r="F48" s="662"/>
      <c r="G48" s="662"/>
      <c r="H48" s="662"/>
      <c r="I48" s="662"/>
      <c r="J48" s="663"/>
      <c r="K48" s="627"/>
      <c r="L48" s="628"/>
      <c r="M48" s="628"/>
      <c r="N48" s="628"/>
      <c r="O48" s="628"/>
      <c r="P48" s="628"/>
      <c r="Q48" s="628"/>
      <c r="R48" s="628"/>
      <c r="S48" s="628"/>
      <c r="T48" s="628"/>
      <c r="U48" s="615"/>
      <c r="V48" s="616"/>
      <c r="W48" s="616"/>
      <c r="X48" s="616"/>
      <c r="Y48" s="616"/>
      <c r="Z48" s="616"/>
      <c r="AA48" s="616"/>
      <c r="AB48" s="616"/>
      <c r="AC48" s="616"/>
      <c r="AD48" s="616"/>
      <c r="AE48" s="617"/>
      <c r="AF48" s="263"/>
    </row>
    <row r="49" spans="1:32" ht="15" customHeight="1">
      <c r="A49" s="658"/>
      <c r="B49" s="659"/>
      <c r="C49" s="659"/>
      <c r="D49" s="659"/>
      <c r="E49" s="659"/>
      <c r="F49" s="659"/>
      <c r="G49" s="659"/>
      <c r="H49" s="659"/>
      <c r="I49" s="659"/>
      <c r="J49" s="660"/>
      <c r="K49" s="625"/>
      <c r="L49" s="626"/>
      <c r="M49" s="626"/>
      <c r="N49" s="626"/>
      <c r="O49" s="626"/>
      <c r="P49" s="626"/>
      <c r="Q49" s="626"/>
      <c r="R49" s="626"/>
      <c r="S49" s="626"/>
      <c r="T49" s="626"/>
      <c r="U49" s="612"/>
      <c r="V49" s="613"/>
      <c r="W49" s="613"/>
      <c r="X49" s="613"/>
      <c r="Y49" s="613"/>
      <c r="Z49" s="613"/>
      <c r="AA49" s="613"/>
      <c r="AB49" s="613"/>
      <c r="AC49" s="613"/>
      <c r="AD49" s="613"/>
      <c r="AE49" s="614"/>
      <c r="AF49" s="263"/>
    </row>
    <row r="50" spans="1:32" ht="15" customHeight="1">
      <c r="A50" s="661"/>
      <c r="B50" s="662"/>
      <c r="C50" s="662"/>
      <c r="D50" s="662"/>
      <c r="E50" s="662"/>
      <c r="F50" s="662"/>
      <c r="G50" s="662"/>
      <c r="H50" s="662"/>
      <c r="I50" s="662"/>
      <c r="J50" s="663"/>
      <c r="K50" s="627"/>
      <c r="L50" s="628"/>
      <c r="M50" s="628"/>
      <c r="N50" s="628"/>
      <c r="O50" s="628"/>
      <c r="P50" s="628"/>
      <c r="Q50" s="628"/>
      <c r="R50" s="628"/>
      <c r="S50" s="628"/>
      <c r="T50" s="628"/>
      <c r="U50" s="615"/>
      <c r="V50" s="616"/>
      <c r="W50" s="616"/>
      <c r="X50" s="616"/>
      <c r="Y50" s="616"/>
      <c r="Z50" s="616"/>
      <c r="AA50" s="616"/>
      <c r="AB50" s="616"/>
      <c r="AC50" s="616"/>
      <c r="AD50" s="616"/>
      <c r="AE50" s="617"/>
      <c r="AF50" s="263"/>
    </row>
    <row r="51" spans="1:32" ht="15" customHeight="1">
      <c r="A51" s="658"/>
      <c r="B51" s="659"/>
      <c r="C51" s="659"/>
      <c r="D51" s="659"/>
      <c r="E51" s="659"/>
      <c r="F51" s="659"/>
      <c r="G51" s="659"/>
      <c r="H51" s="659"/>
      <c r="I51" s="659"/>
      <c r="J51" s="660"/>
      <c r="K51" s="625"/>
      <c r="L51" s="626"/>
      <c r="M51" s="626"/>
      <c r="N51" s="626"/>
      <c r="O51" s="626"/>
      <c r="P51" s="626"/>
      <c r="Q51" s="626"/>
      <c r="R51" s="626"/>
      <c r="S51" s="626"/>
      <c r="T51" s="626"/>
      <c r="U51" s="612"/>
      <c r="V51" s="613"/>
      <c r="W51" s="613"/>
      <c r="X51" s="613"/>
      <c r="Y51" s="613"/>
      <c r="Z51" s="613"/>
      <c r="AA51" s="613"/>
      <c r="AB51" s="613"/>
      <c r="AC51" s="613"/>
      <c r="AD51" s="613"/>
      <c r="AE51" s="614"/>
      <c r="AF51" s="263"/>
    </row>
    <row r="52" spans="1:32" ht="15" customHeight="1">
      <c r="A52" s="661"/>
      <c r="B52" s="662"/>
      <c r="C52" s="662"/>
      <c r="D52" s="662"/>
      <c r="E52" s="662"/>
      <c r="F52" s="662"/>
      <c r="G52" s="662"/>
      <c r="H52" s="662"/>
      <c r="I52" s="662"/>
      <c r="J52" s="663"/>
      <c r="K52" s="627"/>
      <c r="L52" s="628"/>
      <c r="M52" s="628"/>
      <c r="N52" s="628"/>
      <c r="O52" s="628"/>
      <c r="P52" s="628"/>
      <c r="Q52" s="628"/>
      <c r="R52" s="628"/>
      <c r="S52" s="628"/>
      <c r="T52" s="628"/>
      <c r="U52" s="615"/>
      <c r="V52" s="616"/>
      <c r="W52" s="616"/>
      <c r="X52" s="616"/>
      <c r="Y52" s="616"/>
      <c r="Z52" s="616"/>
      <c r="AA52" s="616"/>
      <c r="AB52" s="616"/>
      <c r="AC52" s="616"/>
      <c r="AD52" s="616"/>
      <c r="AE52" s="617"/>
      <c r="AF52" s="263"/>
    </row>
    <row r="53" spans="1:32" ht="13.5" customHeight="1">
      <c r="A53" s="618" t="s">
        <v>472</v>
      </c>
      <c r="B53" s="619"/>
      <c r="C53" s="619"/>
      <c r="D53" s="619"/>
      <c r="E53" s="619"/>
      <c r="F53" s="619"/>
      <c r="G53" s="619"/>
      <c r="H53" s="619"/>
      <c r="I53" s="619"/>
      <c r="J53" s="619"/>
      <c r="K53" s="619" t="s">
        <v>473</v>
      </c>
      <c r="L53" s="619"/>
      <c r="M53" s="619"/>
      <c r="N53" s="619"/>
      <c r="O53" s="619"/>
      <c r="P53" s="619"/>
      <c r="Q53" s="619"/>
      <c r="R53" s="619"/>
      <c r="S53" s="619"/>
      <c r="T53" s="619"/>
      <c r="U53" s="619" t="s">
        <v>471</v>
      </c>
      <c r="V53" s="619"/>
      <c r="W53" s="619"/>
      <c r="X53" s="619"/>
      <c r="Y53" s="619"/>
      <c r="Z53" s="619"/>
      <c r="AA53" s="619"/>
      <c r="AB53" s="619"/>
      <c r="AC53" s="619"/>
      <c r="AD53" s="619"/>
      <c r="AE53" s="622"/>
    </row>
    <row r="54" spans="1:32" ht="11.25" customHeight="1">
      <c r="A54" s="652"/>
      <c r="B54" s="608"/>
      <c r="C54" s="608"/>
      <c r="D54" s="608"/>
      <c r="E54" s="608"/>
      <c r="F54" s="608"/>
      <c r="G54" s="608"/>
      <c r="H54" s="608"/>
      <c r="I54" s="608"/>
      <c r="J54" s="623"/>
      <c r="K54" s="607"/>
      <c r="L54" s="608"/>
      <c r="M54" s="608"/>
      <c r="N54" s="608"/>
      <c r="O54" s="608"/>
      <c r="P54" s="608"/>
      <c r="Q54" s="608"/>
      <c r="R54" s="608"/>
      <c r="S54" s="608"/>
      <c r="T54" s="623"/>
      <c r="U54" s="607"/>
      <c r="V54" s="608"/>
      <c r="W54" s="608"/>
      <c r="X54" s="608"/>
      <c r="Y54" s="608"/>
      <c r="Z54" s="608"/>
      <c r="AA54" s="608"/>
      <c r="AB54" s="608"/>
      <c r="AC54" s="608"/>
      <c r="AD54" s="608"/>
      <c r="AE54" s="609"/>
    </row>
    <row r="55" spans="1:32" ht="11.25" customHeight="1">
      <c r="A55" s="653"/>
      <c r="B55" s="600"/>
      <c r="C55" s="600"/>
      <c r="D55" s="600"/>
      <c r="E55" s="600"/>
      <c r="F55" s="600"/>
      <c r="G55" s="600"/>
      <c r="H55" s="600"/>
      <c r="I55" s="600"/>
      <c r="J55" s="624"/>
      <c r="K55" s="610"/>
      <c r="L55" s="600"/>
      <c r="M55" s="600"/>
      <c r="N55" s="600"/>
      <c r="O55" s="600"/>
      <c r="P55" s="600"/>
      <c r="Q55" s="600"/>
      <c r="R55" s="600"/>
      <c r="S55" s="600"/>
      <c r="T55" s="624"/>
      <c r="U55" s="610"/>
      <c r="V55" s="600"/>
      <c r="W55" s="600"/>
      <c r="X55" s="600"/>
      <c r="Y55" s="600"/>
      <c r="Z55" s="600"/>
      <c r="AA55" s="600"/>
      <c r="AB55" s="600"/>
      <c r="AC55" s="600"/>
      <c r="AD55" s="600"/>
      <c r="AE55" s="611"/>
    </row>
    <row r="56" spans="1:32" ht="11.25" customHeight="1">
      <c r="A56" s="650"/>
      <c r="B56" s="599"/>
      <c r="C56" s="599"/>
      <c r="D56" s="599"/>
      <c r="E56" s="599"/>
      <c r="F56" s="599"/>
      <c r="G56" s="599"/>
      <c r="H56" s="599"/>
      <c r="I56" s="599"/>
      <c r="J56" s="651"/>
      <c r="K56" s="665"/>
      <c r="L56" s="599"/>
      <c r="M56" s="599"/>
      <c r="N56" s="599"/>
      <c r="O56" s="599"/>
      <c r="P56" s="599"/>
      <c r="Q56" s="599"/>
      <c r="R56" s="599"/>
      <c r="S56" s="599"/>
      <c r="T56" s="651"/>
      <c r="U56" s="665"/>
      <c r="V56" s="599"/>
      <c r="W56" s="599"/>
      <c r="X56" s="599"/>
      <c r="Y56" s="599"/>
      <c r="Z56" s="599"/>
      <c r="AA56" s="599"/>
      <c r="AB56" s="599"/>
      <c r="AC56" s="599"/>
      <c r="AD56" s="599"/>
      <c r="AE56" s="666"/>
    </row>
    <row r="57" spans="1:32" ht="11.25" customHeight="1">
      <c r="A57" s="653"/>
      <c r="B57" s="600"/>
      <c r="C57" s="600"/>
      <c r="D57" s="600"/>
      <c r="E57" s="600"/>
      <c r="F57" s="600"/>
      <c r="G57" s="600"/>
      <c r="H57" s="600"/>
      <c r="I57" s="600"/>
      <c r="J57" s="624"/>
      <c r="K57" s="610"/>
      <c r="L57" s="600"/>
      <c r="M57" s="600"/>
      <c r="N57" s="600"/>
      <c r="O57" s="600"/>
      <c r="P57" s="600"/>
      <c r="Q57" s="600"/>
      <c r="R57" s="600"/>
      <c r="S57" s="600"/>
      <c r="T57" s="624"/>
      <c r="U57" s="610"/>
      <c r="V57" s="600"/>
      <c r="W57" s="600"/>
      <c r="X57" s="600"/>
      <c r="Y57" s="600"/>
      <c r="Z57" s="600"/>
      <c r="AA57" s="600"/>
      <c r="AB57" s="600"/>
      <c r="AC57" s="600"/>
      <c r="AD57" s="600"/>
      <c r="AE57" s="611"/>
    </row>
    <row r="58" spans="1:32" ht="11.25" customHeight="1">
      <c r="A58" s="650"/>
      <c r="B58" s="599"/>
      <c r="C58" s="599"/>
      <c r="D58" s="599"/>
      <c r="E58" s="599"/>
      <c r="F58" s="599"/>
      <c r="G58" s="599"/>
      <c r="H58" s="599"/>
      <c r="I58" s="599"/>
      <c r="J58" s="651"/>
      <c r="K58" s="665"/>
      <c r="L58" s="599"/>
      <c r="M58" s="599"/>
      <c r="N58" s="599"/>
      <c r="O58" s="599"/>
      <c r="P58" s="599"/>
      <c r="Q58" s="599"/>
      <c r="R58" s="599"/>
      <c r="S58" s="599"/>
      <c r="T58" s="651"/>
      <c r="U58" s="665"/>
      <c r="V58" s="599"/>
      <c r="W58" s="599"/>
      <c r="X58" s="599"/>
      <c r="Y58" s="599"/>
      <c r="Z58" s="599"/>
      <c r="AA58" s="599"/>
      <c r="AB58" s="599"/>
      <c r="AC58" s="599"/>
      <c r="AD58" s="599"/>
      <c r="AE58" s="666"/>
    </row>
    <row r="59" spans="1:32" ht="11.25" customHeight="1">
      <c r="A59" s="652"/>
      <c r="B59" s="608"/>
      <c r="C59" s="608"/>
      <c r="D59" s="608"/>
      <c r="E59" s="608"/>
      <c r="F59" s="608"/>
      <c r="G59" s="608"/>
      <c r="H59" s="608"/>
      <c r="I59" s="608"/>
      <c r="J59" s="623"/>
      <c r="K59" s="607"/>
      <c r="L59" s="608"/>
      <c r="M59" s="608"/>
      <c r="N59" s="608"/>
      <c r="O59" s="608"/>
      <c r="P59" s="608"/>
      <c r="Q59" s="608"/>
      <c r="R59" s="608"/>
      <c r="S59" s="608"/>
      <c r="T59" s="623"/>
      <c r="U59" s="607"/>
      <c r="V59" s="608"/>
      <c r="W59" s="608"/>
      <c r="X59" s="608"/>
      <c r="Y59" s="608"/>
      <c r="Z59" s="608"/>
      <c r="AA59" s="608"/>
      <c r="AB59" s="608"/>
      <c r="AC59" s="608"/>
      <c r="AD59" s="608"/>
      <c r="AE59" s="609"/>
    </row>
    <row r="60" spans="1:32" ht="13.5" customHeight="1">
      <c r="A60" s="618" t="s">
        <v>474</v>
      </c>
      <c r="B60" s="619"/>
      <c r="C60" s="619"/>
      <c r="D60" s="619"/>
      <c r="E60" s="619"/>
      <c r="F60" s="619"/>
      <c r="G60" s="619"/>
      <c r="H60" s="619"/>
      <c r="I60" s="619"/>
      <c r="J60" s="619"/>
      <c r="K60" s="619"/>
      <c r="L60" s="619"/>
      <c r="M60" s="619"/>
      <c r="N60" s="619"/>
      <c r="O60" s="619"/>
      <c r="P60" s="619" t="s">
        <v>475</v>
      </c>
      <c r="Q60" s="619"/>
      <c r="R60" s="619"/>
      <c r="S60" s="619"/>
      <c r="T60" s="619"/>
      <c r="U60" s="619" t="s">
        <v>471</v>
      </c>
      <c r="V60" s="619"/>
      <c r="W60" s="619"/>
      <c r="X60" s="619"/>
      <c r="Y60" s="619"/>
      <c r="Z60" s="619"/>
      <c r="AA60" s="619"/>
      <c r="AB60" s="619"/>
      <c r="AC60" s="619"/>
      <c r="AD60" s="619"/>
      <c r="AE60" s="622"/>
    </row>
    <row r="61" spans="1:32" ht="11.25" customHeight="1">
      <c r="A61" s="652"/>
      <c r="B61" s="608"/>
      <c r="C61" s="608"/>
      <c r="D61" s="608"/>
      <c r="E61" s="608"/>
      <c r="F61" s="608"/>
      <c r="G61" s="608"/>
      <c r="H61" s="608"/>
      <c r="I61" s="608"/>
      <c r="J61" s="608"/>
      <c r="K61" s="608"/>
      <c r="L61" s="608"/>
      <c r="M61" s="608"/>
      <c r="N61" s="608"/>
      <c r="O61" s="623"/>
      <c r="P61" s="607"/>
      <c r="Q61" s="608"/>
      <c r="R61" s="608"/>
      <c r="S61" s="608"/>
      <c r="T61" s="623"/>
      <c r="U61" s="607"/>
      <c r="V61" s="608"/>
      <c r="W61" s="608"/>
      <c r="X61" s="608"/>
      <c r="Y61" s="608"/>
      <c r="Z61" s="608"/>
      <c r="AA61" s="608"/>
      <c r="AB61" s="608"/>
      <c r="AC61" s="608"/>
      <c r="AD61" s="608"/>
      <c r="AE61" s="609"/>
    </row>
    <row r="62" spans="1:32" ht="11.25" customHeight="1">
      <c r="A62" s="653"/>
      <c r="B62" s="600"/>
      <c r="C62" s="600"/>
      <c r="D62" s="600"/>
      <c r="E62" s="600"/>
      <c r="F62" s="600"/>
      <c r="G62" s="600"/>
      <c r="H62" s="600"/>
      <c r="I62" s="600"/>
      <c r="J62" s="600"/>
      <c r="K62" s="600"/>
      <c r="L62" s="600"/>
      <c r="M62" s="600"/>
      <c r="N62" s="600"/>
      <c r="O62" s="624"/>
      <c r="P62" s="610"/>
      <c r="Q62" s="600"/>
      <c r="R62" s="600"/>
      <c r="S62" s="600"/>
      <c r="T62" s="624"/>
      <c r="U62" s="610"/>
      <c r="V62" s="600"/>
      <c r="W62" s="600"/>
      <c r="X62" s="600"/>
      <c r="Y62" s="600"/>
      <c r="Z62" s="600"/>
      <c r="AA62" s="600"/>
      <c r="AB62" s="600"/>
      <c r="AC62" s="600"/>
      <c r="AD62" s="600"/>
      <c r="AE62" s="611"/>
    </row>
    <row r="63" spans="1:32" ht="11.25" customHeight="1">
      <c r="A63" s="650"/>
      <c r="B63" s="599"/>
      <c r="C63" s="599"/>
      <c r="D63" s="599"/>
      <c r="E63" s="599"/>
      <c r="F63" s="599"/>
      <c r="G63" s="599"/>
      <c r="H63" s="599"/>
      <c r="I63" s="599"/>
      <c r="J63" s="599"/>
      <c r="K63" s="599"/>
      <c r="L63" s="599"/>
      <c r="M63" s="599"/>
      <c r="N63" s="599"/>
      <c r="O63" s="651"/>
      <c r="P63" s="665"/>
      <c r="Q63" s="599"/>
      <c r="R63" s="599"/>
      <c r="S63" s="599"/>
      <c r="T63" s="651"/>
      <c r="U63" s="665"/>
      <c r="V63" s="599"/>
      <c r="W63" s="599"/>
      <c r="X63" s="599"/>
      <c r="Y63" s="599"/>
      <c r="Z63" s="599"/>
      <c r="AA63" s="599"/>
      <c r="AB63" s="599"/>
      <c r="AC63" s="599"/>
      <c r="AD63" s="599"/>
      <c r="AE63" s="666"/>
    </row>
    <row r="64" spans="1:32" ht="11.25" customHeight="1">
      <c r="A64" s="652"/>
      <c r="B64" s="608"/>
      <c r="C64" s="608"/>
      <c r="D64" s="608"/>
      <c r="E64" s="608"/>
      <c r="F64" s="608"/>
      <c r="G64" s="608"/>
      <c r="H64" s="608"/>
      <c r="I64" s="608"/>
      <c r="J64" s="608"/>
      <c r="K64" s="608"/>
      <c r="L64" s="608"/>
      <c r="M64" s="608"/>
      <c r="N64" s="608"/>
      <c r="O64" s="623"/>
      <c r="P64" s="607"/>
      <c r="Q64" s="608"/>
      <c r="R64" s="608"/>
      <c r="S64" s="608"/>
      <c r="T64" s="623"/>
      <c r="U64" s="607"/>
      <c r="V64" s="608"/>
      <c r="W64" s="608"/>
      <c r="X64" s="608"/>
      <c r="Y64" s="608"/>
      <c r="Z64" s="608"/>
      <c r="AA64" s="608"/>
      <c r="AB64" s="608"/>
      <c r="AC64" s="608"/>
      <c r="AD64" s="608"/>
      <c r="AE64" s="609"/>
    </row>
    <row r="65" spans="1:31" ht="11.25" customHeight="1">
      <c r="A65" s="650"/>
      <c r="B65" s="599"/>
      <c r="C65" s="599"/>
      <c r="D65" s="599"/>
      <c r="E65" s="599"/>
      <c r="F65" s="599"/>
      <c r="G65" s="599"/>
      <c r="H65" s="599"/>
      <c r="I65" s="599"/>
      <c r="J65" s="599"/>
      <c r="K65" s="599"/>
      <c r="L65" s="599"/>
      <c r="M65" s="599"/>
      <c r="N65" s="599"/>
      <c r="O65" s="651"/>
      <c r="P65" s="665"/>
      <c r="Q65" s="599"/>
      <c r="R65" s="599"/>
      <c r="S65" s="599"/>
      <c r="T65" s="651"/>
      <c r="U65" s="665"/>
      <c r="V65" s="599"/>
      <c r="W65" s="599"/>
      <c r="X65" s="599"/>
      <c r="Y65" s="599"/>
      <c r="Z65" s="599"/>
      <c r="AA65" s="599"/>
      <c r="AB65" s="599"/>
      <c r="AC65" s="599"/>
      <c r="AD65" s="599"/>
      <c r="AE65" s="666"/>
    </row>
    <row r="66" spans="1:31" ht="11.25" customHeight="1" thickBot="1">
      <c r="A66" s="670"/>
      <c r="B66" s="668"/>
      <c r="C66" s="668"/>
      <c r="D66" s="668"/>
      <c r="E66" s="668"/>
      <c r="F66" s="668"/>
      <c r="G66" s="668"/>
      <c r="H66" s="668"/>
      <c r="I66" s="668"/>
      <c r="J66" s="668"/>
      <c r="K66" s="668"/>
      <c r="L66" s="668"/>
      <c r="M66" s="668"/>
      <c r="N66" s="668"/>
      <c r="O66" s="671"/>
      <c r="P66" s="667"/>
      <c r="Q66" s="668"/>
      <c r="R66" s="668"/>
      <c r="S66" s="668"/>
      <c r="T66" s="671"/>
      <c r="U66" s="667"/>
      <c r="V66" s="668"/>
      <c r="W66" s="668"/>
      <c r="X66" s="668"/>
      <c r="Y66" s="668"/>
      <c r="Z66" s="668"/>
      <c r="AA66" s="668"/>
      <c r="AB66" s="668"/>
      <c r="AC66" s="668"/>
      <c r="AD66" s="668"/>
      <c r="AE66" s="669"/>
    </row>
    <row r="67" spans="1:31" ht="13.5" customHeight="1">
      <c r="A67" s="645"/>
      <c r="B67" s="645"/>
      <c r="C67" s="645"/>
      <c r="D67" s="645"/>
      <c r="E67" s="645"/>
      <c r="F67" s="645"/>
      <c r="G67" s="645"/>
      <c r="H67" s="645"/>
      <c r="I67" s="645"/>
      <c r="J67" s="645"/>
      <c r="K67" s="645"/>
      <c r="L67" s="645"/>
      <c r="M67" s="645"/>
      <c r="N67" s="645"/>
      <c r="O67" s="645"/>
      <c r="P67" s="645"/>
      <c r="Q67" s="645"/>
      <c r="R67" s="645"/>
      <c r="S67" s="645"/>
      <c r="T67" s="645"/>
      <c r="U67" s="645"/>
      <c r="V67" s="645"/>
      <c r="W67" s="645"/>
      <c r="X67" s="645"/>
      <c r="Y67" s="645"/>
      <c r="Z67" s="645"/>
      <c r="AA67" s="645"/>
      <c r="AB67" s="645"/>
      <c r="AC67" s="645"/>
      <c r="AD67" s="645"/>
      <c r="AE67" s="645"/>
    </row>
    <row r="68" spans="1:31" ht="13.5" customHeight="1">
      <c r="A68" s="294"/>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5"/>
      <c r="Z68" s="296" t="s">
        <v>1039</v>
      </c>
      <c r="AA68" s="295"/>
      <c r="AB68" s="295"/>
      <c r="AC68" s="294"/>
      <c r="AD68" s="294"/>
      <c r="AE68" s="294"/>
    </row>
  </sheetData>
  <sheetProtection sheet="1" objects="1" scenarios="1" selectLockedCells="1"/>
  <mergeCells count="143">
    <mergeCell ref="A7:C8"/>
    <mergeCell ref="E7:F7"/>
    <mergeCell ref="G8:L8"/>
    <mergeCell ref="A5:C6"/>
    <mergeCell ref="D5:P6"/>
    <mergeCell ref="B18:B19"/>
    <mergeCell ref="A3:C4"/>
    <mergeCell ref="A28:G29"/>
    <mergeCell ref="Z24:AD24"/>
    <mergeCell ref="V28:V29"/>
    <mergeCell ref="X28:X29"/>
    <mergeCell ref="AD28:AE29"/>
    <mergeCell ref="Y28:AA29"/>
    <mergeCell ref="AB28:AC29"/>
    <mergeCell ref="H22:L23"/>
    <mergeCell ref="A12:A23"/>
    <mergeCell ref="B14:B15"/>
    <mergeCell ref="H12:L13"/>
    <mergeCell ref="M16:Y17"/>
    <mergeCell ref="A24:G25"/>
    <mergeCell ref="C20:G21"/>
    <mergeCell ref="B16:B17"/>
    <mergeCell ref="B12:B13"/>
    <mergeCell ref="B20:B21"/>
    <mergeCell ref="W2:AE2"/>
    <mergeCell ref="L27:R27"/>
    <mergeCell ref="Z20:AE21"/>
    <mergeCell ref="Z22:AE23"/>
    <mergeCell ref="M12:Y13"/>
    <mergeCell ref="T11:AD11"/>
    <mergeCell ref="A1:S2"/>
    <mergeCell ref="W1:AE1"/>
    <mergeCell ref="T3:AE4"/>
    <mergeCell ref="T5:AE6"/>
    <mergeCell ref="Q3:S4"/>
    <mergeCell ref="Q5:S6"/>
    <mergeCell ref="H20:L21"/>
    <mergeCell ref="B22:B23"/>
    <mergeCell ref="N3:P4"/>
    <mergeCell ref="D3:M4"/>
    <mergeCell ref="A9:G11"/>
    <mergeCell ref="A26:G27"/>
    <mergeCell ref="M20:Y21"/>
    <mergeCell ref="H18:L19"/>
    <mergeCell ref="H16:L17"/>
    <mergeCell ref="M22:Y23"/>
    <mergeCell ref="L25:R25"/>
    <mergeCell ref="M18:Y19"/>
    <mergeCell ref="P65:T66"/>
    <mergeCell ref="Z12:AE13"/>
    <mergeCell ref="Z14:AE15"/>
    <mergeCell ref="Z18:AE19"/>
    <mergeCell ref="Z16:AE17"/>
    <mergeCell ref="M28:O29"/>
    <mergeCell ref="W28:W29"/>
    <mergeCell ref="S32:U33"/>
    <mergeCell ref="AB41:AE44"/>
    <mergeCell ref="R28:S29"/>
    <mergeCell ref="M14:Y15"/>
    <mergeCell ref="O32:O33"/>
    <mergeCell ref="L30:M31"/>
    <mergeCell ref="K56:T57"/>
    <mergeCell ref="K58:T59"/>
    <mergeCell ref="P60:T60"/>
    <mergeCell ref="A63:O64"/>
    <mergeCell ref="A61:O62"/>
    <mergeCell ref="P63:T64"/>
    <mergeCell ref="P61:T62"/>
    <mergeCell ref="A30:A38"/>
    <mergeCell ref="A51:J52"/>
    <mergeCell ref="K32:N33"/>
    <mergeCell ref="Q32:R33"/>
    <mergeCell ref="A67:AE67"/>
    <mergeCell ref="H39:K40"/>
    <mergeCell ref="A39:G40"/>
    <mergeCell ref="U60:AE60"/>
    <mergeCell ref="A58:J59"/>
    <mergeCell ref="A54:J55"/>
    <mergeCell ref="R45:U45"/>
    <mergeCell ref="A60:O60"/>
    <mergeCell ref="A41:G45"/>
    <mergeCell ref="U51:AE52"/>
    <mergeCell ref="M41:P44"/>
    <mergeCell ref="A47:J48"/>
    <mergeCell ref="A46:J46"/>
    <mergeCell ref="M45:P45"/>
    <mergeCell ref="K47:T48"/>
    <mergeCell ref="A49:J50"/>
    <mergeCell ref="K49:T50"/>
    <mergeCell ref="U65:AE66"/>
    <mergeCell ref="U61:AE62"/>
    <mergeCell ref="U63:AE64"/>
    <mergeCell ref="U56:AE57"/>
    <mergeCell ref="U58:AE59"/>
    <mergeCell ref="A65:O66"/>
    <mergeCell ref="A56:J57"/>
    <mergeCell ref="I30:J31"/>
    <mergeCell ref="I32:J33"/>
    <mergeCell ref="U54:AE55"/>
    <mergeCell ref="U49:AE50"/>
    <mergeCell ref="U47:AE48"/>
    <mergeCell ref="A53:J53"/>
    <mergeCell ref="AE32:AE33"/>
    <mergeCell ref="Z32:AD33"/>
    <mergeCell ref="X32:Y33"/>
    <mergeCell ref="V32:V33"/>
    <mergeCell ref="S30:T31"/>
    <mergeCell ref="U53:AE53"/>
    <mergeCell ref="K54:T55"/>
    <mergeCell ref="K51:T52"/>
    <mergeCell ref="K53:T53"/>
    <mergeCell ref="B34:G38"/>
    <mergeCell ref="U46:AE46"/>
    <mergeCell ref="Q41:Q45"/>
    <mergeCell ref="L41:L45"/>
    <mergeCell ref="H34:AE38"/>
    <mergeCell ref="W41:Z44"/>
    <mergeCell ref="R41:U44"/>
    <mergeCell ref="K46:T46"/>
    <mergeCell ref="C16:G17"/>
    <mergeCell ref="C12:G13"/>
    <mergeCell ref="C18:G19"/>
    <mergeCell ref="C14:G15"/>
    <mergeCell ref="H14:L15"/>
    <mergeCell ref="C22:G23"/>
    <mergeCell ref="L39:L40"/>
    <mergeCell ref="AB45:AE45"/>
    <mergeCell ref="H41:K45"/>
    <mergeCell ref="W45:Z45"/>
    <mergeCell ref="T28:U29"/>
    <mergeCell ref="AA41:AA45"/>
    <mergeCell ref="AE30:AE31"/>
    <mergeCell ref="Y30:AD31"/>
    <mergeCell ref="B30:G31"/>
    <mergeCell ref="B32:G33"/>
    <mergeCell ref="H28:I29"/>
    <mergeCell ref="O30:Q31"/>
    <mergeCell ref="V30:X31"/>
    <mergeCell ref="V41:V45"/>
    <mergeCell ref="P28:Q29"/>
    <mergeCell ref="J28:J29"/>
    <mergeCell ref="K28:K29"/>
    <mergeCell ref="L28:L29"/>
  </mergeCells>
  <phoneticPr fontId="2"/>
  <conditionalFormatting sqref="W1:AE1">
    <cfRule type="cellIs" dxfId="97" priority="2" stopIfTrue="1" operator="equal">
      <formula>""</formula>
    </cfRule>
  </conditionalFormatting>
  <conditionalFormatting sqref="W2:AE2">
    <cfRule type="cellIs" dxfId="96" priority="1" stopIfTrue="1" operator="equal">
      <formula>""</formula>
    </cfRule>
  </conditionalFormatting>
  <dataValidations count="2">
    <dataValidation type="list" allowBlank="1" showInputMessage="1" showErrorMessage="1" sqref="J28:J29 V28:V29">
      <formula1>"①,②,③,④,⑤"</formula1>
    </dataValidation>
    <dataValidation type="list" allowBlank="1" showInputMessage="1" showErrorMessage="1" sqref="N3:P4">
      <formula1>"男,女"</formula1>
    </dataValidation>
  </dataValidations>
  <pageMargins left="0.62992125984251968" right="0.15748031496062992" top="0.39370078740157483" bottom="0.19685039370078741" header="0.15748031496062992" footer="0.15748031496062992"/>
  <pageSetup paperSize="9" scale="90"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1" enableFormatConditionsCalculation="0">
    <tabColor indexed="12"/>
  </sheetPr>
  <dimension ref="B1:FE179"/>
  <sheetViews>
    <sheetView showGridLines="0" showRowColHeaders="0" view="pageBreakPreview" zoomScale="110" zoomScaleNormal="100" zoomScaleSheetLayoutView="110" workbookViewId="0">
      <selection activeCell="B6" sqref="B6:AM8"/>
    </sheetView>
  </sheetViews>
  <sheetFormatPr defaultColWidth="0.875" defaultRowHeight="10.5" customHeight="1"/>
  <cols>
    <col min="1" max="16384" width="0.875" style="57"/>
  </cols>
  <sheetData>
    <row r="1" spans="2:112" ht="5.25" customHeight="1" thickBot="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row>
    <row r="2" spans="2:112" ht="10.5" customHeight="1" thickTop="1">
      <c r="B2" s="1600" t="s">
        <v>302</v>
      </c>
      <c r="C2" s="1601"/>
      <c r="D2" s="1601"/>
      <c r="E2" s="1601"/>
      <c r="F2" s="1601"/>
      <c r="G2" s="1601"/>
      <c r="H2" s="1601"/>
      <c r="I2" s="1601"/>
      <c r="J2" s="1601"/>
      <c r="K2" s="1601"/>
      <c r="L2" s="1601"/>
      <c r="M2" s="1601"/>
      <c r="N2" s="1601"/>
      <c r="O2" s="1601"/>
      <c r="P2" s="1601"/>
      <c r="Q2" s="1601"/>
      <c r="R2" s="1601"/>
      <c r="S2" s="1601"/>
      <c r="T2" s="1601"/>
      <c r="U2" s="1601"/>
      <c r="V2" s="1601"/>
      <c r="W2" s="1601"/>
      <c r="X2" s="1601"/>
      <c r="Y2" s="1601"/>
      <c r="Z2" s="1601"/>
      <c r="AA2" s="1601"/>
      <c r="AB2" s="1601"/>
      <c r="AC2" s="1601"/>
      <c r="AD2" s="1601"/>
      <c r="AE2" s="1601"/>
      <c r="AF2" s="1601"/>
      <c r="AG2" s="1601"/>
      <c r="AH2" s="1601"/>
      <c r="AI2" s="1601"/>
      <c r="AJ2" s="1601"/>
      <c r="AK2" s="1601"/>
      <c r="AL2" s="1601"/>
      <c r="AM2" s="1601"/>
      <c r="AN2" s="1601"/>
      <c r="AO2" s="1601"/>
      <c r="AP2" s="1601"/>
      <c r="AQ2" s="1601"/>
      <c r="AR2" s="1601"/>
      <c r="AS2" s="1601"/>
      <c r="AT2" s="1601"/>
      <c r="AU2" s="1601"/>
      <c r="AV2" s="1601"/>
      <c r="AW2" s="1601"/>
      <c r="AX2" s="1601"/>
      <c r="AY2" s="1601"/>
      <c r="AZ2" s="1601"/>
      <c r="BA2" s="1601"/>
      <c r="BB2" s="1601"/>
      <c r="BC2" s="1601"/>
      <c r="BD2" s="1601"/>
      <c r="BE2" s="1601"/>
      <c r="BF2" s="1601"/>
      <c r="BG2" s="1949" t="s">
        <v>356</v>
      </c>
      <c r="BH2" s="1602"/>
      <c r="BI2" s="1602"/>
      <c r="BJ2" s="1602"/>
      <c r="BK2" s="1602"/>
      <c r="BL2" s="1602"/>
      <c r="BM2" s="1602"/>
      <c r="BN2" s="1602"/>
      <c r="BO2" s="1602"/>
      <c r="BP2" s="1602"/>
      <c r="BQ2" s="1602"/>
      <c r="BR2" s="1602"/>
      <c r="BS2" s="1602"/>
      <c r="BT2" s="1602"/>
      <c r="BU2" s="1602"/>
      <c r="BV2" s="1602"/>
      <c r="BW2" s="1602"/>
      <c r="BX2" s="1602"/>
      <c r="BY2" s="1602"/>
      <c r="BZ2" s="1602"/>
      <c r="CA2" s="1602"/>
      <c r="CB2" s="1602"/>
      <c r="CC2" s="1602"/>
      <c r="CD2" s="1602"/>
      <c r="CE2" s="1602"/>
      <c r="CF2" s="1602"/>
      <c r="CG2" s="1602"/>
      <c r="CH2" s="1602"/>
      <c r="CI2" s="1602"/>
      <c r="CJ2" s="1602"/>
      <c r="CK2" s="1602"/>
      <c r="CL2" s="1602"/>
      <c r="CM2" s="1602"/>
      <c r="CN2" s="1602"/>
      <c r="CO2" s="1602"/>
      <c r="CP2" s="1950" t="s">
        <v>80</v>
      </c>
      <c r="CQ2" s="1951"/>
      <c r="CR2" s="1951"/>
      <c r="CS2" s="1951"/>
      <c r="CT2" s="1951"/>
      <c r="CU2" s="1951"/>
      <c r="CV2" s="1951"/>
      <c r="CW2" s="1951"/>
      <c r="CX2" s="1951"/>
      <c r="CY2" s="1951"/>
      <c r="CZ2" s="1951"/>
      <c r="DA2" s="1951"/>
      <c r="DB2" s="1951"/>
      <c r="DC2" s="1951"/>
      <c r="DD2" s="1951"/>
      <c r="DE2" s="1951"/>
      <c r="DF2" s="1952"/>
    </row>
    <row r="3" spans="2:112" ht="10.5" customHeight="1" thickBot="1">
      <c r="B3" s="1602"/>
      <c r="C3" s="1602"/>
      <c r="D3" s="1602"/>
      <c r="E3" s="1602"/>
      <c r="F3" s="1602"/>
      <c r="G3" s="1602"/>
      <c r="H3" s="1602"/>
      <c r="I3" s="1602"/>
      <c r="J3" s="1602"/>
      <c r="K3" s="1602"/>
      <c r="L3" s="1602"/>
      <c r="M3" s="1602"/>
      <c r="N3" s="1602"/>
      <c r="O3" s="1602"/>
      <c r="P3" s="1602"/>
      <c r="Q3" s="1602"/>
      <c r="R3" s="1602"/>
      <c r="S3" s="1602"/>
      <c r="T3" s="1602"/>
      <c r="U3" s="1602"/>
      <c r="V3" s="1602"/>
      <c r="W3" s="1602"/>
      <c r="X3" s="1602"/>
      <c r="Y3" s="1602"/>
      <c r="Z3" s="1602"/>
      <c r="AA3" s="1602"/>
      <c r="AB3" s="1602"/>
      <c r="AC3" s="1602"/>
      <c r="AD3" s="1602"/>
      <c r="AE3" s="1602"/>
      <c r="AF3" s="1602"/>
      <c r="AG3" s="1602"/>
      <c r="AH3" s="1602"/>
      <c r="AI3" s="1602"/>
      <c r="AJ3" s="1602"/>
      <c r="AK3" s="1602"/>
      <c r="AL3" s="1602"/>
      <c r="AM3" s="1602"/>
      <c r="AN3" s="1602"/>
      <c r="AO3" s="1602"/>
      <c r="AP3" s="1602"/>
      <c r="AQ3" s="1602"/>
      <c r="AR3" s="1602"/>
      <c r="AS3" s="1602"/>
      <c r="AT3" s="1602"/>
      <c r="AU3" s="1602"/>
      <c r="AV3" s="1602"/>
      <c r="AW3" s="1602"/>
      <c r="AX3" s="1602"/>
      <c r="AY3" s="1602"/>
      <c r="AZ3" s="1602"/>
      <c r="BA3" s="1602"/>
      <c r="BB3" s="1602"/>
      <c r="BC3" s="1602"/>
      <c r="BD3" s="1602"/>
      <c r="BE3" s="1602"/>
      <c r="BF3" s="1602"/>
      <c r="BG3" s="1602"/>
      <c r="BH3" s="1602"/>
      <c r="BI3" s="1602"/>
      <c r="BJ3" s="1602"/>
      <c r="BK3" s="1602"/>
      <c r="BL3" s="1602"/>
      <c r="BM3" s="1602"/>
      <c r="BN3" s="1602"/>
      <c r="BO3" s="1602"/>
      <c r="BP3" s="1602"/>
      <c r="BQ3" s="1602"/>
      <c r="BR3" s="1602"/>
      <c r="BS3" s="1602"/>
      <c r="BT3" s="1602"/>
      <c r="BU3" s="1602"/>
      <c r="BV3" s="1602"/>
      <c r="BW3" s="1602"/>
      <c r="BX3" s="1602"/>
      <c r="BY3" s="1602"/>
      <c r="BZ3" s="1602"/>
      <c r="CA3" s="1602"/>
      <c r="CB3" s="1602"/>
      <c r="CC3" s="1602"/>
      <c r="CD3" s="1602"/>
      <c r="CE3" s="1602"/>
      <c r="CF3" s="1602"/>
      <c r="CG3" s="1602"/>
      <c r="CH3" s="1602"/>
      <c r="CI3" s="1602"/>
      <c r="CJ3" s="1602"/>
      <c r="CK3" s="1602"/>
      <c r="CL3" s="1602"/>
      <c r="CM3" s="1602"/>
      <c r="CN3" s="1602"/>
      <c r="CO3" s="1602"/>
      <c r="CP3" s="1953"/>
      <c r="CQ3" s="1954"/>
      <c r="CR3" s="1954"/>
      <c r="CS3" s="1954"/>
      <c r="CT3" s="1954"/>
      <c r="CU3" s="1954"/>
      <c r="CV3" s="1954"/>
      <c r="CW3" s="1954"/>
      <c r="CX3" s="1954"/>
      <c r="CY3" s="1954"/>
      <c r="CZ3" s="1954"/>
      <c r="DA3" s="1954"/>
      <c r="DB3" s="1954"/>
      <c r="DC3" s="1954"/>
      <c r="DD3" s="1954"/>
      <c r="DE3" s="1954"/>
      <c r="DF3" s="1955"/>
    </row>
    <row r="4" spans="2:112" ht="11.25" customHeight="1" thickTop="1" thickBot="1">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6"/>
      <c r="BF4" s="256"/>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9"/>
      <c r="CL4" s="259"/>
      <c r="CM4" s="259"/>
      <c r="CN4" s="259"/>
      <c r="CO4" s="259"/>
      <c r="CP4" s="259"/>
      <c r="CQ4" s="259"/>
      <c r="CR4" s="259"/>
      <c r="CS4" s="259"/>
      <c r="CT4" s="259"/>
      <c r="CU4" s="259"/>
      <c r="CV4" s="259"/>
      <c r="CW4" s="259"/>
      <c r="CX4" s="259"/>
      <c r="CY4" s="259"/>
    </row>
    <row r="5" spans="2:112" ht="10.5" customHeight="1">
      <c r="B5" s="1863" t="s">
        <v>357</v>
      </c>
      <c r="C5" s="1864"/>
      <c r="D5" s="1864"/>
      <c r="E5" s="1864"/>
      <c r="F5" s="1864"/>
      <c r="G5" s="1864"/>
      <c r="H5" s="1864"/>
      <c r="I5" s="1864"/>
      <c r="J5" s="1864"/>
      <c r="K5" s="1864"/>
      <c r="L5" s="1864"/>
      <c r="M5" s="1864"/>
      <c r="N5" s="1864"/>
      <c r="O5" s="1864"/>
      <c r="P5" s="1864"/>
      <c r="Q5" s="1864"/>
      <c r="R5" s="1864"/>
      <c r="S5" s="1864"/>
      <c r="T5" s="1864"/>
      <c r="U5" s="1864"/>
      <c r="V5" s="1864"/>
      <c r="W5" s="1864"/>
      <c r="X5" s="1864"/>
      <c r="Y5" s="1864"/>
      <c r="Z5" s="1864"/>
      <c r="AA5" s="1864"/>
      <c r="AB5" s="1864"/>
      <c r="AC5" s="1864"/>
      <c r="AD5" s="1864"/>
      <c r="AE5" s="1864"/>
      <c r="AF5" s="1864"/>
      <c r="AG5" s="1864"/>
      <c r="AH5" s="1864"/>
      <c r="AI5" s="1864"/>
      <c r="AJ5" s="1864"/>
      <c r="AK5" s="1864"/>
      <c r="AL5" s="1864"/>
      <c r="AM5" s="1864"/>
      <c r="AN5" s="1864"/>
      <c r="AO5" s="1864"/>
      <c r="AP5" s="1865"/>
      <c r="AQ5" s="1607" t="s">
        <v>358</v>
      </c>
      <c r="AR5" s="1608"/>
      <c r="AS5" s="1608"/>
      <c r="AT5" s="1608"/>
      <c r="AU5" s="1608"/>
      <c r="AV5" s="1608"/>
      <c r="AW5" s="1608"/>
      <c r="AX5" s="1608"/>
      <c r="AY5" s="1608"/>
      <c r="AZ5" s="1608"/>
      <c r="BA5" s="1608"/>
      <c r="BB5" s="1608"/>
      <c r="BC5" s="1608"/>
      <c r="BD5" s="1608"/>
      <c r="BE5" s="1608"/>
      <c r="BF5" s="1608"/>
      <c r="BG5" s="1608"/>
      <c r="BH5" s="1608"/>
      <c r="BI5" s="1608"/>
      <c r="BJ5" s="1608"/>
      <c r="BK5" s="1608"/>
      <c r="BL5" s="1608"/>
      <c r="BM5" s="1608"/>
      <c r="BN5" s="1608"/>
      <c r="BO5" s="1608"/>
      <c r="BP5" s="1608"/>
      <c r="BQ5" s="1608"/>
      <c r="BR5" s="1608"/>
      <c r="BS5" s="1608"/>
      <c r="BT5" s="1608"/>
      <c r="BU5" s="1608"/>
      <c r="BV5" s="1608"/>
      <c r="BW5" s="1609"/>
      <c r="BX5" s="1614" t="s">
        <v>359</v>
      </c>
      <c r="BY5" s="1580"/>
      <c r="BZ5" s="1580"/>
      <c r="CA5" s="1580"/>
      <c r="CB5" s="1580"/>
      <c r="CC5" s="1580"/>
      <c r="CD5" s="1580"/>
      <c r="CE5" s="1580"/>
      <c r="CF5" s="1581"/>
      <c r="CG5" s="1597" t="s">
        <v>724</v>
      </c>
      <c r="CH5" s="1594"/>
      <c r="CI5" s="1594"/>
      <c r="CJ5" s="1594"/>
      <c r="CK5" s="1594"/>
      <c r="CL5" s="1598"/>
      <c r="CM5" s="1598"/>
      <c r="CN5" s="1598"/>
      <c r="CO5" s="1598"/>
      <c r="CP5" s="1550" t="s">
        <v>726</v>
      </c>
      <c r="CQ5" s="1594"/>
      <c r="CR5" s="1594"/>
      <c r="CS5" s="1598"/>
      <c r="CT5" s="1598"/>
      <c r="CU5" s="1598"/>
      <c r="CV5" s="1598"/>
      <c r="CW5" s="1550" t="s">
        <v>727</v>
      </c>
      <c r="CX5" s="1594"/>
      <c r="CY5" s="1594"/>
      <c r="CZ5" s="1598"/>
      <c r="DA5" s="1598"/>
      <c r="DB5" s="1598"/>
      <c r="DC5" s="1598"/>
      <c r="DD5" s="1550" t="s">
        <v>725</v>
      </c>
      <c r="DE5" s="1594"/>
      <c r="DF5" s="1595"/>
    </row>
    <row r="6" spans="2:112" ht="10.5" customHeight="1">
      <c r="B6" s="1869"/>
      <c r="C6" s="1870"/>
      <c r="D6" s="1870"/>
      <c r="E6" s="1870"/>
      <c r="F6" s="1870"/>
      <c r="G6" s="1870"/>
      <c r="H6" s="1870"/>
      <c r="I6" s="1870"/>
      <c r="J6" s="1870"/>
      <c r="K6" s="1870"/>
      <c r="L6" s="1870"/>
      <c r="M6" s="1870"/>
      <c r="N6" s="1870"/>
      <c r="O6" s="1870"/>
      <c r="P6" s="1870"/>
      <c r="Q6" s="1870"/>
      <c r="R6" s="1870"/>
      <c r="S6" s="1870"/>
      <c r="T6" s="1870"/>
      <c r="U6" s="1870"/>
      <c r="V6" s="1870"/>
      <c r="W6" s="1870"/>
      <c r="X6" s="1870"/>
      <c r="Y6" s="1870"/>
      <c r="Z6" s="1870"/>
      <c r="AA6" s="1870"/>
      <c r="AB6" s="1870"/>
      <c r="AC6" s="1870"/>
      <c r="AD6" s="1870"/>
      <c r="AE6" s="1870"/>
      <c r="AF6" s="1870"/>
      <c r="AG6" s="1870"/>
      <c r="AH6" s="1870"/>
      <c r="AI6" s="1870"/>
      <c r="AJ6" s="1870"/>
      <c r="AK6" s="1870"/>
      <c r="AL6" s="1870"/>
      <c r="AM6" s="1870"/>
      <c r="AN6" s="1883" t="s">
        <v>729</v>
      </c>
      <c r="AO6" s="1884"/>
      <c r="AP6" s="1885"/>
      <c r="AQ6" s="1610"/>
      <c r="AR6" s="1610"/>
      <c r="AS6" s="1610"/>
      <c r="AT6" s="1610"/>
      <c r="AU6" s="1610"/>
      <c r="AV6" s="1610"/>
      <c r="AW6" s="1610"/>
      <c r="AX6" s="1610"/>
      <c r="AY6" s="1610"/>
      <c r="AZ6" s="1610"/>
      <c r="BA6" s="1610"/>
      <c r="BB6" s="1610"/>
      <c r="BC6" s="1610"/>
      <c r="BD6" s="1610"/>
      <c r="BE6" s="1610"/>
      <c r="BF6" s="1610"/>
      <c r="BG6" s="1610"/>
      <c r="BH6" s="1610"/>
      <c r="BI6" s="1610"/>
      <c r="BJ6" s="1610"/>
      <c r="BK6" s="1610"/>
      <c r="BL6" s="1610"/>
      <c r="BM6" s="1610"/>
      <c r="BN6" s="1610"/>
      <c r="BO6" s="1610"/>
      <c r="BP6" s="1610"/>
      <c r="BQ6" s="1610"/>
      <c r="BR6" s="1610"/>
      <c r="BS6" s="1610"/>
      <c r="BT6" s="1610"/>
      <c r="BU6" s="1610"/>
      <c r="BV6" s="1610"/>
      <c r="BW6" s="1611"/>
      <c r="BX6" s="1592"/>
      <c r="BY6" s="1591"/>
      <c r="BZ6" s="1591"/>
      <c r="CA6" s="1591"/>
      <c r="CB6" s="1591"/>
      <c r="CC6" s="1591"/>
      <c r="CD6" s="1591"/>
      <c r="CE6" s="1591"/>
      <c r="CF6" s="1593"/>
      <c r="CG6" s="1577"/>
      <c r="CH6" s="1577"/>
      <c r="CI6" s="1577"/>
      <c r="CJ6" s="1577"/>
      <c r="CK6" s="1577"/>
      <c r="CL6" s="1599"/>
      <c r="CM6" s="1599"/>
      <c r="CN6" s="1599"/>
      <c r="CO6" s="1599"/>
      <c r="CP6" s="1577"/>
      <c r="CQ6" s="1577"/>
      <c r="CR6" s="1577"/>
      <c r="CS6" s="1599"/>
      <c r="CT6" s="1599"/>
      <c r="CU6" s="1599"/>
      <c r="CV6" s="1599"/>
      <c r="CW6" s="1577"/>
      <c r="CX6" s="1577"/>
      <c r="CY6" s="1577"/>
      <c r="CZ6" s="1599"/>
      <c r="DA6" s="1599"/>
      <c r="DB6" s="1599"/>
      <c r="DC6" s="1599"/>
      <c r="DD6" s="1577"/>
      <c r="DE6" s="1577"/>
      <c r="DF6" s="1596"/>
    </row>
    <row r="7" spans="2:112" ht="10.5" customHeight="1">
      <c r="B7" s="1871"/>
      <c r="C7" s="1872"/>
      <c r="D7" s="1872"/>
      <c r="E7" s="1872"/>
      <c r="F7" s="1872"/>
      <c r="G7" s="1872"/>
      <c r="H7" s="1872"/>
      <c r="I7" s="1872"/>
      <c r="J7" s="1872"/>
      <c r="K7" s="1872"/>
      <c r="L7" s="1872"/>
      <c r="M7" s="1872"/>
      <c r="N7" s="1872"/>
      <c r="O7" s="1872"/>
      <c r="P7" s="1872"/>
      <c r="Q7" s="1872"/>
      <c r="R7" s="1872"/>
      <c r="S7" s="1872"/>
      <c r="T7" s="1872"/>
      <c r="U7" s="1872"/>
      <c r="V7" s="1872"/>
      <c r="W7" s="1872"/>
      <c r="X7" s="1872"/>
      <c r="Y7" s="1872"/>
      <c r="Z7" s="1872"/>
      <c r="AA7" s="1872"/>
      <c r="AB7" s="1872"/>
      <c r="AC7" s="1872"/>
      <c r="AD7" s="1872"/>
      <c r="AE7" s="1872"/>
      <c r="AF7" s="1872"/>
      <c r="AG7" s="1872"/>
      <c r="AH7" s="1872"/>
      <c r="AI7" s="1872"/>
      <c r="AJ7" s="1872"/>
      <c r="AK7" s="1872"/>
      <c r="AL7" s="1872"/>
      <c r="AM7" s="1872"/>
      <c r="AN7" s="1886"/>
      <c r="AO7" s="1886"/>
      <c r="AP7" s="1887"/>
      <c r="AQ7" s="1608"/>
      <c r="AR7" s="1608"/>
      <c r="AS7" s="1608"/>
      <c r="AT7" s="1608"/>
      <c r="AU7" s="1608"/>
      <c r="AV7" s="1608"/>
      <c r="AW7" s="1608"/>
      <c r="AX7" s="1608"/>
      <c r="AY7" s="1608"/>
      <c r="AZ7" s="1608"/>
      <c r="BA7" s="1608"/>
      <c r="BB7" s="1608"/>
      <c r="BC7" s="1608"/>
      <c r="BD7" s="1608"/>
      <c r="BE7" s="1608"/>
      <c r="BF7" s="1608"/>
      <c r="BG7" s="1608"/>
      <c r="BH7" s="1608"/>
      <c r="BI7" s="1608"/>
      <c r="BJ7" s="1608"/>
      <c r="BK7" s="1608"/>
      <c r="BL7" s="1608"/>
      <c r="BM7" s="1608"/>
      <c r="BN7" s="1608"/>
      <c r="BO7" s="1608"/>
      <c r="BP7" s="1608"/>
      <c r="BQ7" s="1608"/>
      <c r="BR7" s="1608"/>
      <c r="BS7" s="1608"/>
      <c r="BT7" s="1608"/>
      <c r="BU7" s="1608"/>
      <c r="BV7" s="1608"/>
      <c r="BW7" s="1609"/>
      <c r="BX7" s="1614" t="s">
        <v>360</v>
      </c>
      <c r="BY7" s="1580"/>
      <c r="BZ7" s="1580"/>
      <c r="CA7" s="1580"/>
      <c r="CB7" s="1580"/>
      <c r="CC7" s="1580"/>
      <c r="CD7" s="1580"/>
      <c r="CE7" s="1580"/>
      <c r="CF7" s="1581"/>
      <c r="CG7" s="1597" t="s">
        <v>724</v>
      </c>
      <c r="CH7" s="1594"/>
      <c r="CI7" s="1594"/>
      <c r="CJ7" s="1594"/>
      <c r="CK7" s="1594"/>
      <c r="CL7" s="1598"/>
      <c r="CM7" s="1598"/>
      <c r="CN7" s="1598"/>
      <c r="CO7" s="1598"/>
      <c r="CP7" s="1550" t="s">
        <v>726</v>
      </c>
      <c r="CQ7" s="1594"/>
      <c r="CR7" s="1594"/>
      <c r="CS7" s="1598"/>
      <c r="CT7" s="1598"/>
      <c r="CU7" s="1598"/>
      <c r="CV7" s="1598"/>
      <c r="CW7" s="1550" t="s">
        <v>727</v>
      </c>
      <c r="CX7" s="1594"/>
      <c r="CY7" s="1594"/>
      <c r="CZ7" s="1598"/>
      <c r="DA7" s="1598"/>
      <c r="DB7" s="1598"/>
      <c r="DC7" s="1598"/>
      <c r="DD7" s="1550" t="s">
        <v>725</v>
      </c>
      <c r="DE7" s="1594"/>
      <c r="DF7" s="1595"/>
    </row>
    <row r="8" spans="2:112" ht="10.5" customHeight="1" thickBot="1">
      <c r="B8" s="1873"/>
      <c r="C8" s="1874"/>
      <c r="D8" s="1874"/>
      <c r="E8" s="1874"/>
      <c r="F8" s="1874"/>
      <c r="G8" s="1874"/>
      <c r="H8" s="1874"/>
      <c r="I8" s="1874"/>
      <c r="J8" s="1874"/>
      <c r="K8" s="1874"/>
      <c r="L8" s="1874"/>
      <c r="M8" s="1874"/>
      <c r="N8" s="1874"/>
      <c r="O8" s="1874"/>
      <c r="P8" s="1874"/>
      <c r="Q8" s="1874"/>
      <c r="R8" s="1874"/>
      <c r="S8" s="1874"/>
      <c r="T8" s="1874"/>
      <c r="U8" s="1874"/>
      <c r="V8" s="1874"/>
      <c r="W8" s="1874"/>
      <c r="X8" s="1874"/>
      <c r="Y8" s="1874"/>
      <c r="Z8" s="1874"/>
      <c r="AA8" s="1874"/>
      <c r="AB8" s="1874"/>
      <c r="AC8" s="1874"/>
      <c r="AD8" s="1874"/>
      <c r="AE8" s="1874"/>
      <c r="AF8" s="1874"/>
      <c r="AG8" s="1874"/>
      <c r="AH8" s="1874"/>
      <c r="AI8" s="1874"/>
      <c r="AJ8" s="1874"/>
      <c r="AK8" s="1874"/>
      <c r="AL8" s="1874"/>
      <c r="AM8" s="1874"/>
      <c r="AN8" s="1888"/>
      <c r="AO8" s="1888"/>
      <c r="AP8" s="1889"/>
      <c r="AQ8" s="1608"/>
      <c r="AR8" s="1608"/>
      <c r="AS8" s="1608"/>
      <c r="AT8" s="1608"/>
      <c r="AU8" s="1608"/>
      <c r="AV8" s="1608"/>
      <c r="AW8" s="1608"/>
      <c r="AX8" s="1608"/>
      <c r="AY8" s="1608"/>
      <c r="AZ8" s="1608"/>
      <c r="BA8" s="1608"/>
      <c r="BB8" s="1608"/>
      <c r="BC8" s="1608"/>
      <c r="BD8" s="1608"/>
      <c r="BE8" s="1608"/>
      <c r="BF8" s="1608"/>
      <c r="BG8" s="1608"/>
      <c r="BH8" s="1608"/>
      <c r="BI8" s="1608"/>
      <c r="BJ8" s="1608"/>
      <c r="BK8" s="1608"/>
      <c r="BL8" s="1608"/>
      <c r="BM8" s="1608"/>
      <c r="BN8" s="1608"/>
      <c r="BO8" s="1608"/>
      <c r="BP8" s="1608"/>
      <c r="BQ8" s="1608"/>
      <c r="BR8" s="1608"/>
      <c r="BS8" s="1608"/>
      <c r="BT8" s="1608"/>
      <c r="BU8" s="1608"/>
      <c r="BV8" s="1608"/>
      <c r="BW8" s="1609"/>
      <c r="BX8" s="1720"/>
      <c r="BY8" s="1591"/>
      <c r="BZ8" s="1591"/>
      <c r="CA8" s="1591"/>
      <c r="CB8" s="1591"/>
      <c r="CC8" s="1591"/>
      <c r="CD8" s="1591"/>
      <c r="CE8" s="1591"/>
      <c r="CF8" s="1593"/>
      <c r="CG8" s="1536"/>
      <c r="CH8" s="1577"/>
      <c r="CI8" s="1577"/>
      <c r="CJ8" s="1577"/>
      <c r="CK8" s="1577"/>
      <c r="CL8" s="1599"/>
      <c r="CM8" s="1599"/>
      <c r="CN8" s="1599"/>
      <c r="CO8" s="1599"/>
      <c r="CP8" s="1551"/>
      <c r="CQ8" s="1577"/>
      <c r="CR8" s="1577"/>
      <c r="CS8" s="1599"/>
      <c r="CT8" s="1599"/>
      <c r="CU8" s="1599"/>
      <c r="CV8" s="1599"/>
      <c r="CW8" s="1551"/>
      <c r="CX8" s="1577"/>
      <c r="CY8" s="1577"/>
      <c r="CZ8" s="1599"/>
      <c r="DA8" s="1599"/>
      <c r="DB8" s="1599"/>
      <c r="DC8" s="1599"/>
      <c r="DD8" s="1551"/>
      <c r="DE8" s="1577"/>
      <c r="DF8" s="1596"/>
    </row>
    <row r="9" spans="2:112" ht="11.25" customHeight="1">
      <c r="B9" s="56"/>
      <c r="C9" s="56"/>
      <c r="D9" s="56"/>
      <c r="E9" s="56"/>
      <c r="F9" s="56"/>
      <c r="G9" s="56"/>
      <c r="H9" s="56"/>
      <c r="I9" s="56"/>
      <c r="J9" s="56"/>
      <c r="K9" s="56"/>
      <c r="L9" s="56"/>
      <c r="M9" s="56"/>
      <c r="N9" s="56"/>
      <c r="O9" s="56"/>
      <c r="P9" s="56"/>
      <c r="Q9" s="56"/>
      <c r="R9" s="56"/>
      <c r="S9" s="56"/>
      <c r="T9" s="56"/>
      <c r="U9" s="56"/>
      <c r="V9" s="56"/>
      <c r="W9" s="56"/>
      <c r="X9" s="56"/>
      <c r="Y9" s="56"/>
      <c r="Z9" s="56"/>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row>
    <row r="10" spans="2:112" ht="10.5" customHeight="1">
      <c r="B10" s="1579" t="s" ph="1">
        <v>49</v>
      </c>
      <c r="C10" s="1580" ph="1"/>
      <c r="D10" s="1580" ph="1"/>
      <c r="E10" s="1580" ph="1"/>
      <c r="F10" s="1580" ph="1"/>
      <c r="G10" s="1580" ph="1"/>
      <c r="H10" s="1580" ph="1"/>
      <c r="I10" s="1580" ph="1"/>
      <c r="J10" s="1580" ph="1"/>
      <c r="K10" s="1580" ph="1"/>
      <c r="L10" s="1580" ph="1"/>
      <c r="M10" s="1580" ph="1"/>
      <c r="N10" s="1580" ph="1"/>
      <c r="O10" s="1581" ph="1"/>
      <c r="P10" s="1841" t="str">
        <f>IF(基本情報!$D$3="","",基本情報!$D$3)</f>
        <v/>
      </c>
      <c r="Q10" s="1842"/>
      <c r="R10" s="1842"/>
      <c r="S10" s="1842"/>
      <c r="T10" s="1842"/>
      <c r="U10" s="1842"/>
      <c r="V10" s="1842"/>
      <c r="W10" s="1842"/>
      <c r="X10" s="1842"/>
      <c r="Y10" s="1842"/>
      <c r="Z10" s="1842"/>
      <c r="AA10" s="1842"/>
      <c r="AB10" s="1842"/>
      <c r="AC10" s="1842"/>
      <c r="AD10" s="1842"/>
      <c r="AE10" s="1842"/>
      <c r="AF10" s="1842"/>
      <c r="AG10" s="1842"/>
      <c r="AH10" s="1843"/>
      <c r="AI10" s="1614" t="s">
        <v>290</v>
      </c>
      <c r="AJ10" s="1615"/>
      <c r="AK10" s="1615"/>
      <c r="AL10" s="1615"/>
      <c r="AM10" s="1615"/>
      <c r="AN10" s="1615"/>
      <c r="AO10" s="1615"/>
      <c r="AP10" s="1616"/>
      <c r="AQ10" s="249"/>
      <c r="AR10" s="241"/>
      <c r="AS10" s="1550" t="s">
        <v>38</v>
      </c>
      <c r="AT10" s="1550"/>
      <c r="AU10" s="1550"/>
      <c r="AV10" s="1550"/>
      <c r="AW10" s="1550"/>
      <c r="AX10" s="250"/>
      <c r="AY10" s="250"/>
      <c r="AZ10" s="1550" t="s">
        <v>39</v>
      </c>
      <c r="BA10" s="1550"/>
      <c r="BB10" s="1550"/>
      <c r="BC10" s="1550"/>
      <c r="BD10" s="1550"/>
      <c r="BE10" s="250"/>
      <c r="BF10" s="250"/>
      <c r="BG10" s="1550" t="s">
        <v>40</v>
      </c>
      <c r="BH10" s="1550"/>
      <c r="BI10" s="1550"/>
      <c r="BJ10" s="1550"/>
      <c r="BK10" s="1550"/>
      <c r="BL10" s="69"/>
      <c r="BM10" s="1614" t="s">
        <v>57</v>
      </c>
      <c r="BN10" s="1615"/>
      <c r="BO10" s="1615"/>
      <c r="BP10" s="1615"/>
      <c r="BQ10" s="1615"/>
      <c r="BR10" s="1615"/>
      <c r="BS10" s="1616"/>
      <c r="BT10" s="69"/>
      <c r="BU10" s="69"/>
      <c r="BV10" s="1550" t="s">
        <v>743</v>
      </c>
      <c r="BW10" s="1564"/>
      <c r="BX10" s="1564"/>
      <c r="BY10" s="1564"/>
      <c r="BZ10" s="1637"/>
      <c r="CA10" s="1614" t="s">
        <v>58</v>
      </c>
      <c r="CB10" s="1615"/>
      <c r="CC10" s="1615"/>
      <c r="CD10" s="1615"/>
      <c r="CE10" s="1615"/>
      <c r="CF10" s="1615"/>
      <c r="CG10" s="1615"/>
      <c r="CH10" s="1615"/>
      <c r="CI10" s="1616"/>
      <c r="CJ10" s="69"/>
      <c r="CK10" s="69"/>
      <c r="CL10" s="1550" t="s">
        <v>743</v>
      </c>
      <c r="CM10" s="1550"/>
      <c r="CN10" s="1550"/>
      <c r="CO10" s="1550"/>
      <c r="CP10" s="1550"/>
      <c r="CQ10" s="69"/>
      <c r="CR10" s="69"/>
      <c r="CS10" s="1550" t="s">
        <v>216</v>
      </c>
      <c r="CT10" s="1550"/>
      <c r="CU10" s="1550"/>
      <c r="CV10" s="1550"/>
      <c r="CW10" s="1550"/>
      <c r="CX10" s="1564"/>
      <c r="CY10" s="1590"/>
      <c r="CZ10" s="1590"/>
      <c r="DA10" s="1590"/>
      <c r="DB10" s="1590"/>
      <c r="DC10" s="1590"/>
      <c r="DD10" s="1653"/>
      <c r="DE10" s="1597" t="s">
        <v>217</v>
      </c>
      <c r="DF10" s="1652"/>
    </row>
    <row r="11" spans="2:112" ht="5.25" customHeight="1">
      <c r="B11" s="1704" ph="1"/>
      <c r="C11" s="1585" ph="1"/>
      <c r="D11" s="1585" ph="1"/>
      <c r="E11" s="1585" ph="1"/>
      <c r="F11" s="1585" ph="1"/>
      <c r="G11" s="1585" ph="1"/>
      <c r="H11" s="1585" ph="1"/>
      <c r="I11" s="1585" ph="1"/>
      <c r="J11" s="1585" ph="1"/>
      <c r="K11" s="1585" ph="1"/>
      <c r="L11" s="1585" ph="1"/>
      <c r="M11" s="1585" ph="1"/>
      <c r="N11" s="1585" ph="1"/>
      <c r="O11" s="1705" ph="1"/>
      <c r="P11" s="1844" ph="1"/>
      <c r="Q11" s="1845"/>
      <c r="R11" s="1845"/>
      <c r="S11" s="1845"/>
      <c r="T11" s="1845"/>
      <c r="U11" s="1845"/>
      <c r="V11" s="1845"/>
      <c r="W11" s="1845"/>
      <c r="X11" s="1845"/>
      <c r="Y11" s="1845"/>
      <c r="Z11" s="1845"/>
      <c r="AA11" s="1845"/>
      <c r="AB11" s="1845"/>
      <c r="AC11" s="1845"/>
      <c r="AD11" s="1845"/>
      <c r="AE11" s="1845"/>
      <c r="AF11" s="1845"/>
      <c r="AG11" s="1845"/>
      <c r="AH11" s="1846"/>
      <c r="AI11" s="1617"/>
      <c r="AJ11" s="1618"/>
      <c r="AK11" s="1618"/>
      <c r="AL11" s="1618"/>
      <c r="AM11" s="1618"/>
      <c r="AN11" s="1618"/>
      <c r="AO11" s="1618"/>
      <c r="AP11" s="1619"/>
      <c r="AQ11" s="56"/>
      <c r="AR11" s="1584"/>
      <c r="AS11" s="1584"/>
      <c r="AT11" s="1584"/>
      <c r="AU11" s="1584"/>
      <c r="AV11" s="1562" t="s">
        <v>726</v>
      </c>
      <c r="AW11" s="1562"/>
      <c r="AX11" s="1562"/>
      <c r="AY11" s="1584"/>
      <c r="AZ11" s="1584"/>
      <c r="BA11" s="1584"/>
      <c r="BB11" s="1584"/>
      <c r="BC11" s="1562" t="s">
        <v>727</v>
      </c>
      <c r="BD11" s="1562"/>
      <c r="BE11" s="1562"/>
      <c r="BF11" s="1538"/>
      <c r="BG11" s="1538"/>
      <c r="BH11" s="1538"/>
      <c r="BI11" s="1538"/>
      <c r="BJ11" s="1562" t="s">
        <v>725</v>
      </c>
      <c r="BK11" s="1562"/>
      <c r="BL11" s="1562"/>
      <c r="BM11" s="1617"/>
      <c r="BN11" s="1618"/>
      <c r="BO11" s="1618"/>
      <c r="BP11" s="1618"/>
      <c r="BQ11" s="1618"/>
      <c r="BR11" s="1618"/>
      <c r="BS11" s="1619"/>
      <c r="BT11" s="56"/>
      <c r="BU11" s="56"/>
      <c r="BV11" s="1585"/>
      <c r="BW11" s="1585"/>
      <c r="BX11" s="1585"/>
      <c r="BY11" s="1585"/>
      <c r="BZ11" s="1638"/>
      <c r="CA11" s="1620"/>
      <c r="CB11" s="1618"/>
      <c r="CC11" s="1618"/>
      <c r="CD11" s="1618"/>
      <c r="CE11" s="1618"/>
      <c r="CF11" s="1618"/>
      <c r="CG11" s="1618"/>
      <c r="CH11" s="1618"/>
      <c r="CI11" s="1619"/>
      <c r="CJ11" s="56"/>
      <c r="CK11" s="56"/>
      <c r="CL11" s="1562" t="s">
        <v>218</v>
      </c>
      <c r="CM11" s="1562"/>
      <c r="CN11" s="1562"/>
      <c r="CO11" s="1562"/>
      <c r="CP11" s="1563"/>
      <c r="CQ11" s="56"/>
      <c r="CR11" s="56"/>
      <c r="CS11" s="1562" t="s">
        <v>219</v>
      </c>
      <c r="CT11" s="1562"/>
      <c r="CU11" s="1562"/>
      <c r="CV11" s="1562"/>
      <c r="CW11" s="1562"/>
      <c r="CX11" s="1563"/>
      <c r="CY11" s="1584"/>
      <c r="CZ11" s="1584"/>
      <c r="DA11" s="1584"/>
      <c r="DB11" s="1584"/>
      <c r="DC11" s="1588" t="s">
        <v>220</v>
      </c>
      <c r="DD11" s="1959"/>
      <c r="DE11" s="1959"/>
      <c r="DF11" s="1960"/>
    </row>
    <row r="12" spans="2:112" ht="5.25" customHeight="1">
      <c r="B12" s="1794" ph="1"/>
      <c r="C12" s="1585" ph="1"/>
      <c r="D12" s="1585" ph="1"/>
      <c r="E12" s="1585" ph="1"/>
      <c r="F12" s="1585" ph="1"/>
      <c r="G12" s="1585" ph="1"/>
      <c r="H12" s="1585" ph="1"/>
      <c r="I12" s="1585" ph="1"/>
      <c r="J12" s="1585" ph="1"/>
      <c r="K12" s="1585" ph="1"/>
      <c r="L12" s="1585" ph="1"/>
      <c r="M12" s="1585" ph="1"/>
      <c r="N12" s="1585" ph="1"/>
      <c r="O12" s="1705" ph="1"/>
      <c r="P12" s="1847"/>
      <c r="Q12" s="1845"/>
      <c r="R12" s="1845"/>
      <c r="S12" s="1845"/>
      <c r="T12" s="1845"/>
      <c r="U12" s="1845"/>
      <c r="V12" s="1845"/>
      <c r="W12" s="1845"/>
      <c r="X12" s="1845"/>
      <c r="Y12" s="1845"/>
      <c r="Z12" s="1845"/>
      <c r="AA12" s="1845"/>
      <c r="AB12" s="1845"/>
      <c r="AC12" s="1845"/>
      <c r="AD12" s="1845"/>
      <c r="AE12" s="1845"/>
      <c r="AF12" s="1845"/>
      <c r="AG12" s="1845"/>
      <c r="AH12" s="1846"/>
      <c r="AI12" s="1831"/>
      <c r="AJ12" s="1832"/>
      <c r="AK12" s="1832"/>
      <c r="AL12" s="1832"/>
      <c r="AM12" s="1832"/>
      <c r="AN12" s="1832"/>
      <c r="AO12" s="1832"/>
      <c r="AP12" s="1833"/>
      <c r="AQ12" s="56"/>
      <c r="AR12" s="1834"/>
      <c r="AS12" s="1834"/>
      <c r="AT12" s="1834"/>
      <c r="AU12" s="1834"/>
      <c r="AV12" s="1585"/>
      <c r="AW12" s="1585"/>
      <c r="AX12" s="1585"/>
      <c r="AY12" s="1834"/>
      <c r="AZ12" s="1834"/>
      <c r="BA12" s="1834"/>
      <c r="BB12" s="1834"/>
      <c r="BC12" s="1585"/>
      <c r="BD12" s="1585"/>
      <c r="BE12" s="1585"/>
      <c r="BF12" s="1834"/>
      <c r="BG12" s="1834"/>
      <c r="BH12" s="1834"/>
      <c r="BI12" s="1834"/>
      <c r="BJ12" s="1585"/>
      <c r="BK12" s="1585"/>
      <c r="BL12" s="1585"/>
      <c r="BM12" s="1620"/>
      <c r="BN12" s="1618"/>
      <c r="BO12" s="1618"/>
      <c r="BP12" s="1618"/>
      <c r="BQ12" s="1618"/>
      <c r="BR12" s="1618"/>
      <c r="BS12" s="1619"/>
      <c r="BT12" s="65"/>
      <c r="BU12" s="65"/>
      <c r="BV12" s="1562" t="s">
        <v>2</v>
      </c>
      <c r="BW12" s="1563"/>
      <c r="BX12" s="1563"/>
      <c r="BY12" s="1563"/>
      <c r="BZ12" s="1624"/>
      <c r="CA12" s="1831"/>
      <c r="CB12" s="1832"/>
      <c r="CC12" s="1832"/>
      <c r="CD12" s="1832"/>
      <c r="CE12" s="1832"/>
      <c r="CF12" s="1832"/>
      <c r="CG12" s="1832"/>
      <c r="CH12" s="1832"/>
      <c r="CI12" s="1833"/>
      <c r="CJ12" s="56"/>
      <c r="CK12" s="56"/>
      <c r="CL12" s="1585"/>
      <c r="CM12" s="1585"/>
      <c r="CN12" s="1585"/>
      <c r="CO12" s="1585"/>
      <c r="CP12" s="1585"/>
      <c r="CQ12" s="56"/>
      <c r="CR12" s="56"/>
      <c r="CS12" s="1585"/>
      <c r="CT12" s="1585"/>
      <c r="CU12" s="1585"/>
      <c r="CV12" s="1585"/>
      <c r="CW12" s="1585"/>
      <c r="CX12" s="1585"/>
      <c r="CY12" s="1584"/>
      <c r="CZ12" s="1584"/>
      <c r="DA12" s="1584"/>
      <c r="DB12" s="1584"/>
      <c r="DC12" s="1959"/>
      <c r="DD12" s="1959"/>
      <c r="DE12" s="1959"/>
      <c r="DF12" s="1960"/>
    </row>
    <row r="13" spans="2:112" ht="10.5" customHeight="1">
      <c r="B13" s="1592"/>
      <c r="C13" s="1591"/>
      <c r="D13" s="1591"/>
      <c r="E13" s="1591"/>
      <c r="F13" s="1591"/>
      <c r="G13" s="1591"/>
      <c r="H13" s="1591"/>
      <c r="I13" s="1591"/>
      <c r="J13" s="1591"/>
      <c r="K13" s="1591"/>
      <c r="L13" s="1591"/>
      <c r="M13" s="1591"/>
      <c r="N13" s="1591"/>
      <c r="O13" s="1593"/>
      <c r="P13" s="1848"/>
      <c r="Q13" s="1849"/>
      <c r="R13" s="1849"/>
      <c r="S13" s="1849"/>
      <c r="T13" s="1849"/>
      <c r="U13" s="1849"/>
      <c r="V13" s="1849"/>
      <c r="W13" s="1849"/>
      <c r="X13" s="1849"/>
      <c r="Y13" s="1849"/>
      <c r="Z13" s="1849"/>
      <c r="AA13" s="1849"/>
      <c r="AB13" s="1849"/>
      <c r="AC13" s="1849"/>
      <c r="AD13" s="1849"/>
      <c r="AE13" s="1849"/>
      <c r="AF13" s="1849"/>
      <c r="AG13" s="1849"/>
      <c r="AH13" s="1850"/>
      <c r="AI13" s="1621"/>
      <c r="AJ13" s="1622"/>
      <c r="AK13" s="1622"/>
      <c r="AL13" s="1622"/>
      <c r="AM13" s="1622"/>
      <c r="AN13" s="1622"/>
      <c r="AO13" s="1622"/>
      <c r="AP13" s="1623"/>
      <c r="AQ13" s="68"/>
      <c r="AR13" s="59"/>
      <c r="AS13" s="1551" t="s">
        <v>41</v>
      </c>
      <c r="AT13" s="1578"/>
      <c r="AU13" s="1578"/>
      <c r="AV13" s="60"/>
      <c r="AW13" s="68"/>
      <c r="AX13" s="1551" t="s">
        <v>42</v>
      </c>
      <c r="AY13" s="1578"/>
      <c r="AZ13" s="1578"/>
      <c r="BA13" s="1536" t="s">
        <v>55</v>
      </c>
      <c r="BB13" s="1578"/>
      <c r="BC13" s="1578"/>
      <c r="BD13" s="1578"/>
      <c r="BE13" s="1538"/>
      <c r="BF13" s="1668"/>
      <c r="BG13" s="1668"/>
      <c r="BH13" s="1668"/>
      <c r="BI13" s="1551" t="s">
        <v>728</v>
      </c>
      <c r="BJ13" s="1578"/>
      <c r="BK13" s="1578"/>
      <c r="BL13" s="1578"/>
      <c r="BM13" s="1621"/>
      <c r="BN13" s="1622"/>
      <c r="BO13" s="1622"/>
      <c r="BP13" s="1622"/>
      <c r="BQ13" s="1622"/>
      <c r="BR13" s="1622"/>
      <c r="BS13" s="1623"/>
      <c r="BT13" s="68"/>
      <c r="BU13" s="68"/>
      <c r="BV13" s="1591"/>
      <c r="BW13" s="1591"/>
      <c r="BX13" s="1591"/>
      <c r="BY13" s="1591"/>
      <c r="BZ13" s="1625"/>
      <c r="CA13" s="1851"/>
      <c r="CB13" s="1852"/>
      <c r="CC13" s="1852"/>
      <c r="CD13" s="1852"/>
      <c r="CE13" s="1852"/>
      <c r="CF13" s="1852"/>
      <c r="CG13" s="1852"/>
      <c r="CH13" s="1852"/>
      <c r="CI13" s="1853"/>
      <c r="CJ13" s="68"/>
      <c r="CK13" s="68"/>
      <c r="CL13" s="1551" t="s">
        <v>37</v>
      </c>
      <c r="CM13" s="1551"/>
      <c r="CN13" s="1551"/>
      <c r="CO13" s="1551"/>
      <c r="CP13" s="1551"/>
      <c r="CQ13" s="1578"/>
      <c r="CR13" s="1578"/>
      <c r="CS13" s="1578"/>
      <c r="CT13" s="1578"/>
      <c r="CU13" s="1538"/>
      <c r="CV13" s="1538"/>
      <c r="CW13" s="1538"/>
      <c r="CX13" s="1538"/>
      <c r="CY13" s="1538"/>
      <c r="CZ13" s="1538"/>
      <c r="DA13" s="1538"/>
      <c r="DB13" s="1538"/>
      <c r="DC13" s="1538"/>
      <c r="DD13" s="1538"/>
      <c r="DE13" s="1536" t="s">
        <v>221</v>
      </c>
      <c r="DF13" s="1786"/>
    </row>
    <row r="14" spans="2:112" ht="10.5" customHeight="1">
      <c r="B14" s="1614" t="s">
        <v>59</v>
      </c>
      <c r="C14" s="1626"/>
      <c r="D14" s="1626"/>
      <c r="E14" s="1626"/>
      <c r="F14" s="1626"/>
      <c r="G14" s="1626"/>
      <c r="H14" s="1626"/>
      <c r="I14" s="1626"/>
      <c r="J14" s="1626"/>
      <c r="K14" s="1626"/>
      <c r="L14" s="1626"/>
      <c r="M14" s="1626"/>
      <c r="N14" s="1626"/>
      <c r="O14" s="1627"/>
      <c r="P14" s="1661"/>
      <c r="Q14" s="1653"/>
      <c r="R14" s="1653"/>
      <c r="S14" s="1653"/>
      <c r="T14" s="1653"/>
      <c r="U14" s="1653"/>
      <c r="V14" s="1653"/>
      <c r="W14" s="1653"/>
      <c r="X14" s="1653"/>
      <c r="Y14" s="1653"/>
      <c r="Z14" s="1890"/>
      <c r="AA14" s="1835" t="s">
        <v>56</v>
      </c>
      <c r="AB14" s="1836"/>
      <c r="AC14" s="1836"/>
      <c r="AD14" s="1836"/>
      <c r="AE14" s="1836"/>
      <c r="AF14" s="1836"/>
      <c r="AG14" s="1836"/>
      <c r="AH14" s="1836"/>
      <c r="AI14" s="1836"/>
      <c r="AJ14" s="1836"/>
      <c r="AK14" s="1836"/>
      <c r="AL14" s="1836"/>
      <c r="AM14" s="1836"/>
      <c r="AN14" s="1837"/>
      <c r="AO14" s="69"/>
      <c r="AP14" s="69"/>
      <c r="AQ14" s="1612"/>
      <c r="AR14" s="1613"/>
      <c r="AS14" s="1613"/>
      <c r="AT14" s="1613"/>
      <c r="AU14" s="1550" t="s">
        <v>726</v>
      </c>
      <c r="AV14" s="1564"/>
      <c r="AW14" s="1564"/>
      <c r="AX14" s="1612"/>
      <c r="AY14" s="1613"/>
      <c r="AZ14" s="1613"/>
      <c r="BA14" s="1613"/>
      <c r="BB14" s="1550" t="s">
        <v>727</v>
      </c>
      <c r="BC14" s="1564"/>
      <c r="BD14" s="1564"/>
      <c r="BE14" s="1612"/>
      <c r="BF14" s="1613"/>
      <c r="BG14" s="1613"/>
      <c r="BH14" s="1613"/>
      <c r="BI14" s="1550" t="s">
        <v>725</v>
      </c>
      <c r="BJ14" s="1564"/>
      <c r="BK14" s="1564"/>
      <c r="BL14" s="1614" t="s">
        <v>60</v>
      </c>
      <c r="BM14" s="1615"/>
      <c r="BN14" s="1615"/>
      <c r="BO14" s="1615"/>
      <c r="BP14" s="1615"/>
      <c r="BQ14" s="1615"/>
      <c r="BR14" s="1615"/>
      <c r="BS14" s="1615"/>
      <c r="BT14" s="1615"/>
      <c r="BU14" s="1615"/>
      <c r="BV14" s="1615"/>
      <c r="BW14" s="1615"/>
      <c r="BX14" s="1615"/>
      <c r="BY14" s="1615"/>
      <c r="BZ14" s="1615"/>
      <c r="CA14" s="1615"/>
      <c r="CB14" s="1615"/>
      <c r="CC14" s="1615"/>
      <c r="CD14" s="1615"/>
      <c r="CE14" s="1615"/>
      <c r="CF14" s="1615"/>
      <c r="CG14" s="1661"/>
      <c r="CH14" s="1662"/>
      <c r="CI14" s="1662"/>
      <c r="CJ14" s="1662"/>
      <c r="CK14" s="1662"/>
      <c r="CL14" s="1663"/>
      <c r="CM14" s="1614" t="s">
        <v>61</v>
      </c>
      <c r="CN14" s="1648"/>
      <c r="CO14" s="1648"/>
      <c r="CP14" s="1648"/>
      <c r="CQ14" s="1648"/>
      <c r="CR14" s="1648"/>
      <c r="CS14" s="1648"/>
      <c r="CT14" s="1648"/>
      <c r="CU14" s="1648"/>
      <c r="CV14" s="1648"/>
      <c r="CW14" s="1648"/>
      <c r="CX14" s="1648"/>
      <c r="CY14" s="1648"/>
      <c r="CZ14" s="1648"/>
      <c r="DA14" s="1649"/>
      <c r="DB14" s="1661"/>
      <c r="DC14" s="1662"/>
      <c r="DD14" s="1662"/>
      <c r="DE14" s="1662"/>
      <c r="DF14" s="1663"/>
    </row>
    <row r="15" spans="2:112" ht="10.5" customHeight="1">
      <c r="B15" s="1628"/>
      <c r="C15" s="1629"/>
      <c r="D15" s="1629"/>
      <c r="E15" s="1629"/>
      <c r="F15" s="1629"/>
      <c r="G15" s="1629"/>
      <c r="H15" s="1629"/>
      <c r="I15" s="1629"/>
      <c r="J15" s="1629"/>
      <c r="K15" s="1629"/>
      <c r="L15" s="1629"/>
      <c r="M15" s="1629"/>
      <c r="N15" s="1629"/>
      <c r="O15" s="1630"/>
      <c r="P15" s="1891"/>
      <c r="Q15" s="1892"/>
      <c r="R15" s="1892"/>
      <c r="S15" s="1892"/>
      <c r="T15" s="1892"/>
      <c r="U15" s="1892"/>
      <c r="V15" s="1892"/>
      <c r="W15" s="1892"/>
      <c r="X15" s="1892"/>
      <c r="Y15" s="1892"/>
      <c r="Z15" s="1893"/>
      <c r="AA15" s="1838"/>
      <c r="AB15" s="1839"/>
      <c r="AC15" s="1839"/>
      <c r="AD15" s="1839"/>
      <c r="AE15" s="1839"/>
      <c r="AF15" s="1839"/>
      <c r="AG15" s="1839"/>
      <c r="AH15" s="1839"/>
      <c r="AI15" s="1839"/>
      <c r="AJ15" s="1839"/>
      <c r="AK15" s="1839"/>
      <c r="AL15" s="1839"/>
      <c r="AM15" s="1839"/>
      <c r="AN15" s="1840"/>
      <c r="AO15" s="1586" t="s">
        <v>222</v>
      </c>
      <c r="AP15" s="1586"/>
      <c r="AQ15" s="1605"/>
      <c r="AR15" s="1606"/>
      <c r="AS15" s="1606"/>
      <c r="AT15" s="1606"/>
      <c r="AU15" s="1562" t="s">
        <v>726</v>
      </c>
      <c r="AV15" s="1563"/>
      <c r="AW15" s="1563"/>
      <c r="AX15" s="1605"/>
      <c r="AY15" s="1606"/>
      <c r="AZ15" s="1606"/>
      <c r="BA15" s="1606"/>
      <c r="BB15" s="1562" t="s">
        <v>727</v>
      </c>
      <c r="BC15" s="1563"/>
      <c r="BD15" s="1563"/>
      <c r="BE15" s="1605"/>
      <c r="BF15" s="1606"/>
      <c r="BG15" s="1606"/>
      <c r="BH15" s="1606"/>
      <c r="BI15" s="1551" t="s">
        <v>725</v>
      </c>
      <c r="BJ15" s="1578"/>
      <c r="BK15" s="1578"/>
      <c r="BL15" s="1621"/>
      <c r="BM15" s="1622"/>
      <c r="BN15" s="1622"/>
      <c r="BO15" s="1622"/>
      <c r="BP15" s="1622"/>
      <c r="BQ15" s="1622"/>
      <c r="BR15" s="1622"/>
      <c r="BS15" s="1622"/>
      <c r="BT15" s="1622"/>
      <c r="BU15" s="1622"/>
      <c r="BV15" s="1622"/>
      <c r="BW15" s="1622"/>
      <c r="BX15" s="1622"/>
      <c r="BY15" s="1622"/>
      <c r="BZ15" s="1622"/>
      <c r="CA15" s="1622"/>
      <c r="CB15" s="1622"/>
      <c r="CC15" s="1622"/>
      <c r="CD15" s="1622"/>
      <c r="CE15" s="1622"/>
      <c r="CF15" s="1622"/>
      <c r="CG15" s="1866"/>
      <c r="CH15" s="1867"/>
      <c r="CI15" s="1867"/>
      <c r="CJ15" s="1867"/>
      <c r="CK15" s="1867"/>
      <c r="CL15" s="1868"/>
      <c r="CM15" s="1617"/>
      <c r="CN15" s="1650"/>
      <c r="CO15" s="1650"/>
      <c r="CP15" s="1650"/>
      <c r="CQ15" s="1650"/>
      <c r="CR15" s="1650"/>
      <c r="CS15" s="1650"/>
      <c r="CT15" s="1650"/>
      <c r="CU15" s="1650"/>
      <c r="CV15" s="1650"/>
      <c r="CW15" s="1650"/>
      <c r="CX15" s="1650"/>
      <c r="CY15" s="1650"/>
      <c r="CZ15" s="1650"/>
      <c r="DA15" s="1651"/>
      <c r="DB15" s="1664"/>
      <c r="DC15" s="1665"/>
      <c r="DD15" s="1665"/>
      <c r="DE15" s="1665"/>
      <c r="DF15" s="1666"/>
    </row>
    <row r="16" spans="2:112" ht="10.5" customHeight="1">
      <c r="B16" s="1614" t="s">
        <v>83</v>
      </c>
      <c r="C16" s="1626"/>
      <c r="D16" s="1626"/>
      <c r="E16" s="1626"/>
      <c r="F16" s="1626"/>
      <c r="G16" s="1626"/>
      <c r="H16" s="1626"/>
      <c r="I16" s="1626"/>
      <c r="J16" s="1626"/>
      <c r="K16" s="1626"/>
      <c r="L16" s="1626"/>
      <c r="M16" s="1626"/>
      <c r="N16" s="1626"/>
      <c r="O16" s="1627"/>
      <c r="P16" s="72"/>
      <c r="Q16" s="69"/>
      <c r="R16" s="1550" t="s">
        <v>30</v>
      </c>
      <c r="S16" s="1564"/>
      <c r="T16" s="1564"/>
      <c r="U16" s="1564"/>
      <c r="V16" s="1564"/>
      <c r="W16" s="1564"/>
      <c r="X16" s="1564"/>
      <c r="Y16" s="1564"/>
      <c r="Z16" s="1564"/>
      <c r="AA16" s="1590"/>
      <c r="AB16" s="1590"/>
      <c r="AC16" s="1590"/>
      <c r="AD16" s="1550" t="s">
        <v>722</v>
      </c>
      <c r="AE16" s="1594"/>
      <c r="AF16" s="1594"/>
      <c r="AG16" s="1594"/>
      <c r="AH16" s="1594"/>
      <c r="AI16" s="1594"/>
      <c r="AJ16" s="69"/>
      <c r="AK16" s="69"/>
      <c r="AL16" s="69"/>
      <c r="AM16" s="69"/>
      <c r="AN16" s="69"/>
      <c r="AO16" s="73"/>
      <c r="AP16" s="1819" t="s">
        <v>32</v>
      </c>
      <c r="AQ16" s="1819"/>
      <c r="AR16" s="1819"/>
      <c r="AS16" s="1819"/>
      <c r="AT16" s="1819"/>
      <c r="AU16" s="1819"/>
      <c r="AV16" s="1819"/>
      <c r="AW16" s="1819"/>
      <c r="AX16" s="1819"/>
      <c r="AY16" s="1590"/>
      <c r="AZ16" s="1590"/>
      <c r="BA16" s="1590"/>
      <c r="BB16" s="1550" t="s">
        <v>722</v>
      </c>
      <c r="BC16" s="1550"/>
      <c r="BD16" s="1550"/>
      <c r="BE16" s="1550"/>
      <c r="BF16" s="1550"/>
      <c r="BG16" s="1550"/>
      <c r="BH16" s="69"/>
      <c r="BI16" s="69"/>
      <c r="BJ16" s="69"/>
      <c r="BK16" s="69"/>
      <c r="BL16" s="69"/>
      <c r="BM16" s="69"/>
      <c r="BN16" s="1550" t="s">
        <v>34</v>
      </c>
      <c r="BO16" s="1550"/>
      <c r="BP16" s="1550"/>
      <c r="BQ16" s="1550"/>
      <c r="BR16" s="1550"/>
      <c r="BS16" s="1550"/>
      <c r="BT16" s="1550"/>
      <c r="BU16" s="1550"/>
      <c r="BV16" s="1550"/>
      <c r="BW16" s="1590"/>
      <c r="BX16" s="1590"/>
      <c r="BY16" s="1590"/>
      <c r="BZ16" s="1550" t="s">
        <v>722</v>
      </c>
      <c r="CA16" s="1550"/>
      <c r="CB16" s="1550"/>
      <c r="CC16" s="1550"/>
      <c r="CD16" s="1550"/>
      <c r="CE16" s="1550"/>
      <c r="CF16" s="69"/>
      <c r="CG16" s="69"/>
      <c r="CH16" s="69"/>
      <c r="CI16" s="69"/>
      <c r="CJ16" s="69"/>
      <c r="CK16" s="69"/>
      <c r="CL16" s="1550" t="s">
        <v>35</v>
      </c>
      <c r="CM16" s="1550"/>
      <c r="CN16" s="1550"/>
      <c r="CO16" s="1550"/>
      <c r="CP16" s="1550"/>
      <c r="CQ16" s="1550"/>
      <c r="CR16" s="1550"/>
      <c r="CS16" s="1550"/>
      <c r="CT16" s="1550"/>
      <c r="CU16" s="1590"/>
      <c r="CV16" s="1590"/>
      <c r="CW16" s="1590"/>
      <c r="CX16" s="1550" t="s">
        <v>722</v>
      </c>
      <c r="CY16" s="1550"/>
      <c r="CZ16" s="1550"/>
      <c r="DA16" s="1550"/>
      <c r="DB16" s="1550"/>
      <c r="DC16" s="1550"/>
      <c r="DD16" s="69"/>
      <c r="DE16" s="69"/>
      <c r="DF16" s="82"/>
      <c r="DG16" s="56"/>
      <c r="DH16" s="56"/>
    </row>
    <row r="17" spans="2:112" ht="10.5" customHeight="1">
      <c r="B17" s="1628"/>
      <c r="C17" s="1629"/>
      <c r="D17" s="1629"/>
      <c r="E17" s="1629"/>
      <c r="F17" s="1629"/>
      <c r="G17" s="1629"/>
      <c r="H17" s="1629"/>
      <c r="I17" s="1629"/>
      <c r="J17" s="1629"/>
      <c r="K17" s="1629"/>
      <c r="L17" s="1629"/>
      <c r="M17" s="1629"/>
      <c r="N17" s="1629"/>
      <c r="O17" s="1630"/>
      <c r="P17" s="74"/>
      <c r="Q17" s="56"/>
      <c r="R17" s="1562" t="s">
        <v>31</v>
      </c>
      <c r="S17" s="1562"/>
      <c r="T17" s="1562"/>
      <c r="U17" s="1562"/>
      <c r="V17" s="1562"/>
      <c r="W17" s="1562"/>
      <c r="X17" s="1562"/>
      <c r="Y17" s="1562"/>
      <c r="Z17" s="1562"/>
      <c r="AA17" s="1584"/>
      <c r="AB17" s="1584"/>
      <c r="AC17" s="1584"/>
      <c r="AD17" s="1562" t="s">
        <v>722</v>
      </c>
      <c r="AE17" s="1660"/>
      <c r="AF17" s="1660"/>
      <c r="AG17" s="1660"/>
      <c r="AH17" s="1660"/>
      <c r="AI17" s="1660"/>
      <c r="AJ17" s="56"/>
      <c r="AK17" s="56"/>
      <c r="AL17" s="56"/>
      <c r="AM17" s="56"/>
      <c r="AN17" s="56"/>
      <c r="AO17" s="56"/>
      <c r="AP17" s="1562" t="s">
        <v>33</v>
      </c>
      <c r="AQ17" s="1562"/>
      <c r="AR17" s="1562"/>
      <c r="AS17" s="1562"/>
      <c r="AT17" s="1562"/>
      <c r="AU17" s="1562"/>
      <c r="AV17" s="1562"/>
      <c r="AW17" s="1562"/>
      <c r="AX17" s="1562"/>
      <c r="AY17" s="1584"/>
      <c r="AZ17" s="1584"/>
      <c r="BA17" s="1584"/>
      <c r="BB17" s="1562" t="s">
        <v>722</v>
      </c>
      <c r="BC17" s="1562"/>
      <c r="BD17" s="1562"/>
      <c r="BE17" s="1562"/>
      <c r="BF17" s="1562"/>
      <c r="BG17" s="1562"/>
      <c r="BH17" s="56"/>
      <c r="BI17" s="56"/>
      <c r="BJ17" s="56"/>
      <c r="BK17" s="56"/>
      <c r="BL17" s="56"/>
      <c r="BM17" s="56"/>
      <c r="BN17" s="1562" t="s">
        <v>223</v>
      </c>
      <c r="BO17" s="1562"/>
      <c r="BP17" s="1562"/>
      <c r="BQ17" s="1562"/>
      <c r="BR17" s="1562"/>
      <c r="BS17" s="1562"/>
      <c r="BT17" s="1562"/>
      <c r="BU17" s="1562"/>
      <c r="BV17" s="1562"/>
      <c r="BW17" s="1584"/>
      <c r="BX17" s="1584"/>
      <c r="BY17" s="1584"/>
      <c r="BZ17" s="1562" t="s">
        <v>723</v>
      </c>
      <c r="CA17" s="1562"/>
      <c r="CB17" s="1562"/>
      <c r="CC17" s="1562"/>
      <c r="CD17" s="1562"/>
      <c r="CE17" s="1562"/>
      <c r="CF17" s="56"/>
      <c r="CG17" s="56"/>
      <c r="CH17" s="56"/>
      <c r="CI17" s="56"/>
      <c r="CJ17" s="56"/>
      <c r="CK17" s="56"/>
      <c r="CL17" s="1562" t="s">
        <v>742</v>
      </c>
      <c r="CM17" s="1562"/>
      <c r="CN17" s="1562"/>
      <c r="CO17" s="1562"/>
      <c r="CP17" s="1562"/>
      <c r="CQ17" s="1562"/>
      <c r="CR17" s="1562"/>
      <c r="CS17" s="1562"/>
      <c r="CT17" s="1584"/>
      <c r="CU17" s="1584"/>
      <c r="CV17" s="1584"/>
      <c r="CW17" s="1584"/>
      <c r="CX17" s="1584"/>
      <c r="CY17" s="1584"/>
      <c r="CZ17" s="1584"/>
      <c r="DA17" s="1584"/>
      <c r="DB17" s="1584"/>
      <c r="DC17" s="1584"/>
      <c r="DD17" s="1584"/>
      <c r="DE17" s="1588" t="s">
        <v>224</v>
      </c>
      <c r="DF17" s="1589"/>
    </row>
    <row r="18" spans="2:112" ht="10.5" customHeight="1">
      <c r="B18" s="1631"/>
      <c r="C18" s="1632"/>
      <c r="D18" s="1632"/>
      <c r="E18" s="1632"/>
      <c r="F18" s="1632"/>
      <c r="G18" s="1632"/>
      <c r="H18" s="1632"/>
      <c r="I18" s="1632"/>
      <c r="J18" s="1632"/>
      <c r="K18" s="1632"/>
      <c r="L18" s="1632"/>
      <c r="M18" s="1632"/>
      <c r="N18" s="1632"/>
      <c r="O18" s="1633"/>
      <c r="P18" s="75"/>
      <c r="Q18" s="68"/>
      <c r="R18" s="1551" t="s">
        <v>46</v>
      </c>
      <c r="S18" s="1578"/>
      <c r="T18" s="1578"/>
      <c r="U18" s="1578"/>
      <c r="V18" s="1578"/>
      <c r="W18" s="1578"/>
      <c r="X18" s="1578"/>
      <c r="Y18" s="1578"/>
      <c r="Z18" s="1578"/>
      <c r="AA18" s="1578"/>
      <c r="AB18" s="1578"/>
      <c r="AC18" s="1578"/>
      <c r="AD18" s="1578"/>
      <c r="AE18" s="1578"/>
      <c r="AF18" s="1578"/>
      <c r="AG18" s="1578"/>
      <c r="AH18" s="1578"/>
      <c r="AI18" s="1538"/>
      <c r="AJ18" s="1538"/>
      <c r="AK18" s="1538"/>
      <c r="AL18" s="1538"/>
      <c r="AM18" s="1538"/>
      <c r="AN18" s="1538"/>
      <c r="AO18" s="1538"/>
      <c r="AP18" s="1538"/>
      <c r="AQ18" s="1538"/>
      <c r="AR18" s="1538"/>
      <c r="AS18" s="1538"/>
      <c r="AT18" s="1538"/>
      <c r="AU18" s="1538"/>
      <c r="AV18" s="1538"/>
      <c r="AW18" s="1538"/>
      <c r="AX18" s="1538"/>
      <c r="AY18" s="1538"/>
      <c r="AZ18" s="1538"/>
      <c r="BA18" s="1538"/>
      <c r="BB18" s="1538"/>
      <c r="BC18" s="1538"/>
      <c r="BD18" s="1538"/>
      <c r="BE18" s="1538"/>
      <c r="BF18" s="1536" t="s">
        <v>225</v>
      </c>
      <c r="BG18" s="1536"/>
      <c r="BH18" s="68"/>
      <c r="BI18" s="68"/>
      <c r="BJ18" s="68"/>
      <c r="BK18" s="68"/>
      <c r="BL18" s="68"/>
      <c r="BM18" s="68"/>
      <c r="BN18" s="1551" t="s">
        <v>36</v>
      </c>
      <c r="BO18" s="1551"/>
      <c r="BP18" s="1551"/>
      <c r="BQ18" s="1551"/>
      <c r="BR18" s="1551"/>
      <c r="BS18" s="1551"/>
      <c r="BT18" s="1551"/>
      <c r="BU18" s="1551"/>
      <c r="BV18" s="1551"/>
      <c r="BW18" s="1538"/>
      <c r="BX18" s="1538"/>
      <c r="BY18" s="1538"/>
      <c r="BZ18" s="1538"/>
      <c r="CA18" s="1538"/>
      <c r="CB18" s="1538"/>
      <c r="CC18" s="1538"/>
      <c r="CD18" s="1538"/>
      <c r="CE18" s="1538"/>
      <c r="CF18" s="1538"/>
      <c r="CG18" s="1538"/>
      <c r="CH18" s="1538"/>
      <c r="CI18" s="1538"/>
      <c r="CJ18" s="1538"/>
      <c r="CK18" s="1538"/>
      <c r="CL18" s="1538"/>
      <c r="CM18" s="1538"/>
      <c r="CN18" s="1538"/>
      <c r="CO18" s="1538"/>
      <c r="CP18" s="1538"/>
      <c r="CQ18" s="1538"/>
      <c r="CR18" s="1538"/>
      <c r="CS18" s="1538"/>
      <c r="CT18" s="1538"/>
      <c r="CU18" s="1538"/>
      <c r="CV18" s="1538"/>
      <c r="CW18" s="1538"/>
      <c r="CX18" s="1538"/>
      <c r="CY18" s="1538"/>
      <c r="CZ18" s="1538"/>
      <c r="DA18" s="1538"/>
      <c r="DB18" s="1538"/>
      <c r="DC18" s="1538"/>
      <c r="DD18" s="1538"/>
      <c r="DE18" s="1536" t="s">
        <v>226</v>
      </c>
      <c r="DF18" s="1786"/>
    </row>
    <row r="19" spans="2:112" ht="10.5" customHeight="1">
      <c r="B19" s="1579" t="s">
        <v>361</v>
      </c>
      <c r="C19" s="1580"/>
      <c r="D19" s="1580"/>
      <c r="E19" s="1580"/>
      <c r="F19" s="1580"/>
      <c r="G19" s="1580"/>
      <c r="H19" s="1580"/>
      <c r="I19" s="1580"/>
      <c r="J19" s="1580"/>
      <c r="K19" s="1580"/>
      <c r="L19" s="1580"/>
      <c r="M19" s="1580"/>
      <c r="N19" s="1580"/>
      <c r="O19" s="1581"/>
      <c r="P19" s="260"/>
      <c r="Q19" s="257"/>
      <c r="R19" s="1550" t="s">
        <v>244</v>
      </c>
      <c r="S19" s="1634"/>
      <c r="T19" s="1634"/>
      <c r="U19" s="1634"/>
      <c r="V19" s="1634"/>
      <c r="W19" s="261"/>
      <c r="X19" s="261"/>
      <c r="Y19" s="1550" t="s">
        <v>347</v>
      </c>
      <c r="Z19" s="1634"/>
      <c r="AA19" s="1634"/>
      <c r="AB19" s="1634"/>
      <c r="AC19" s="1634"/>
      <c r="AD19" s="1634"/>
      <c r="AE19" s="1634"/>
      <c r="AF19" s="56"/>
      <c r="AG19" s="56"/>
      <c r="AH19" s="1636" t="s">
        <v>350</v>
      </c>
      <c r="AI19" s="1636"/>
      <c r="AJ19" s="1636"/>
      <c r="AK19" s="1636"/>
      <c r="AL19" s="1634"/>
      <c r="AM19" s="1634"/>
      <c r="AN19" s="1634"/>
      <c r="AO19" s="1634"/>
      <c r="AP19" s="1634"/>
      <c r="AQ19" s="56"/>
      <c r="AR19" s="56"/>
      <c r="AS19" s="1636" t="s">
        <v>346</v>
      </c>
      <c r="AT19" s="1636"/>
      <c r="AU19" s="1636"/>
      <c r="AV19" s="1634"/>
      <c r="AW19" s="1634"/>
      <c r="AX19" s="1634"/>
      <c r="AY19" s="1634"/>
      <c r="AZ19" s="66"/>
      <c r="BB19" s="1579" t="s">
        <v>708</v>
      </c>
      <c r="BC19" s="1580"/>
      <c r="BD19" s="1580"/>
      <c r="BE19" s="1580"/>
      <c r="BF19" s="1580"/>
      <c r="BG19" s="1580"/>
      <c r="BH19" s="1581"/>
      <c r="BI19" s="76"/>
      <c r="BJ19" s="77"/>
      <c r="BK19" s="1550" t="s">
        <v>249</v>
      </c>
      <c r="BL19" s="1550"/>
      <c r="BM19" s="1550"/>
      <c r="BN19" s="1550"/>
      <c r="BO19" s="1550"/>
      <c r="BP19" s="1550"/>
      <c r="BQ19" s="56"/>
      <c r="BR19" s="56"/>
      <c r="BS19" s="1958" t="s">
        <v>291</v>
      </c>
      <c r="BT19" s="1563"/>
      <c r="BU19" s="1563"/>
      <c r="BV19" s="1563"/>
      <c r="BW19" s="1563"/>
      <c r="BX19" s="1563"/>
      <c r="BY19" s="1563"/>
      <c r="BZ19" s="1563"/>
      <c r="CA19" s="1563"/>
      <c r="CB19" s="66"/>
      <c r="CC19" s="66"/>
      <c r="CD19" s="1562" t="s">
        <v>292</v>
      </c>
      <c r="CE19" s="1562"/>
      <c r="CF19" s="1562"/>
      <c r="CG19" s="1562"/>
      <c r="CH19" s="1562"/>
      <c r="CI19" s="1562"/>
      <c r="CJ19" s="1562"/>
      <c r="CK19" s="1563"/>
      <c r="CL19" s="1563"/>
      <c r="CM19" s="1563"/>
      <c r="CN19" s="1563"/>
      <c r="CO19" s="1563"/>
      <c r="CP19" s="1612"/>
      <c r="CQ19" s="1612"/>
      <c r="CR19" s="1612"/>
      <c r="CS19" s="1956"/>
      <c r="CT19" s="1550" t="s">
        <v>250</v>
      </c>
      <c r="CU19" s="1550"/>
      <c r="CV19" s="1957"/>
      <c r="CW19" s="1957"/>
      <c r="CX19" s="69"/>
      <c r="CY19" s="69"/>
      <c r="CZ19" s="69"/>
      <c r="DA19" s="69"/>
      <c r="DB19" s="69"/>
      <c r="DC19" s="69"/>
      <c r="DD19" s="69"/>
      <c r="DE19" s="69"/>
      <c r="DF19" s="82"/>
    </row>
    <row r="20" spans="2:112" ht="10.5" customHeight="1">
      <c r="B20" s="1794"/>
      <c r="C20" s="1585"/>
      <c r="D20" s="1585"/>
      <c r="E20" s="1585"/>
      <c r="F20" s="1585"/>
      <c r="G20" s="1585"/>
      <c r="H20" s="1585"/>
      <c r="I20" s="1585"/>
      <c r="J20" s="1585"/>
      <c r="K20" s="1585"/>
      <c r="L20" s="1585"/>
      <c r="M20" s="1585"/>
      <c r="N20" s="1585"/>
      <c r="O20" s="1705"/>
      <c r="Q20" s="68"/>
      <c r="R20" s="1635"/>
      <c r="S20" s="1635"/>
      <c r="T20" s="1635"/>
      <c r="U20" s="1635"/>
      <c r="V20" s="1635"/>
      <c r="W20" s="60"/>
      <c r="X20" s="60"/>
      <c r="Y20" s="1551" t="s">
        <v>348</v>
      </c>
      <c r="Z20" s="1659"/>
      <c r="AA20" s="1659"/>
      <c r="AB20" s="1659"/>
      <c r="AC20" s="68"/>
      <c r="AD20" s="68"/>
      <c r="AE20" s="1551" t="s">
        <v>349</v>
      </c>
      <c r="AF20" s="1659"/>
      <c r="AG20" s="1659"/>
      <c r="AH20" s="1659"/>
      <c r="AI20" s="1659"/>
      <c r="AJ20" s="1659"/>
      <c r="AK20" s="1659"/>
      <c r="AL20" s="1659"/>
      <c r="AM20" s="1659"/>
      <c r="AN20" s="1659"/>
      <c r="AO20" s="1659"/>
      <c r="AP20" s="78"/>
      <c r="AQ20" s="1536" t="s">
        <v>352</v>
      </c>
      <c r="AR20" s="1536"/>
      <c r="AS20" s="1538"/>
      <c r="AT20" s="1538"/>
      <c r="AU20" s="1538"/>
      <c r="AV20" s="1538"/>
      <c r="AW20" s="1538"/>
      <c r="AX20" s="1538"/>
      <c r="AY20" s="1538"/>
      <c r="AZ20" s="1536" t="s">
        <v>353</v>
      </c>
      <c r="BA20" s="1537"/>
      <c r="BB20" s="1603"/>
      <c r="BC20" s="1563"/>
      <c r="BD20" s="1563"/>
      <c r="BE20" s="1563"/>
      <c r="BF20" s="1563"/>
      <c r="BG20" s="1563"/>
      <c r="BH20" s="1604"/>
      <c r="BI20" s="56"/>
      <c r="BJ20" s="56"/>
      <c r="BK20" s="1562" t="s">
        <v>29</v>
      </c>
      <c r="BL20" s="1562"/>
      <c r="BM20" s="1562"/>
      <c r="BN20" s="1562"/>
      <c r="BO20" s="1562"/>
      <c r="BP20" s="1961"/>
      <c r="BQ20" s="1538"/>
      <c r="BR20" s="1538"/>
      <c r="BS20" s="1538"/>
      <c r="BT20" s="1538"/>
      <c r="BU20" s="1538"/>
      <c r="BV20" s="1538"/>
      <c r="BW20" s="1538"/>
      <c r="BX20" s="1538"/>
      <c r="BY20" s="1538"/>
      <c r="BZ20" s="1538"/>
      <c r="CA20" s="1538"/>
      <c r="CB20" s="1812"/>
      <c r="CC20" s="1812"/>
      <c r="CD20" s="1812"/>
      <c r="CE20" s="1551" t="s">
        <v>293</v>
      </c>
      <c r="CF20" s="1551"/>
      <c r="CG20" s="1536" t="s">
        <v>294</v>
      </c>
      <c r="CH20" s="1826"/>
      <c r="CI20" s="1826"/>
      <c r="CJ20" s="1826"/>
      <c r="CK20" s="1826"/>
      <c r="CL20" s="1826"/>
      <c r="CM20" s="1826"/>
      <c r="CN20" s="1826"/>
      <c r="CO20" s="1826"/>
      <c r="CP20" s="1826"/>
      <c r="CQ20" s="1826"/>
      <c r="CR20" s="60"/>
      <c r="CS20" s="60"/>
      <c r="CT20" s="1551" t="s">
        <v>2</v>
      </c>
      <c r="CU20" s="1551"/>
      <c r="CV20" s="1551"/>
      <c r="CW20" s="1551"/>
      <c r="CX20" s="1551"/>
      <c r="CY20" s="68"/>
      <c r="CZ20" s="78"/>
      <c r="DA20" s="1551" t="s">
        <v>251</v>
      </c>
      <c r="DB20" s="1962"/>
      <c r="DC20" s="1962"/>
      <c r="DD20" s="1962"/>
      <c r="DE20" s="1962"/>
      <c r="DF20" s="1963"/>
    </row>
    <row r="21" spans="2:112" ht="10.5" customHeight="1">
      <c r="B21" s="1654" t="s">
        <v>709</v>
      </c>
      <c r="C21" s="1656"/>
      <c r="D21" s="1656"/>
      <c r="E21" s="1656"/>
      <c r="F21" s="1656"/>
      <c r="G21" s="1656"/>
      <c r="H21" s="1656"/>
      <c r="I21" s="1656"/>
      <c r="J21" s="1656"/>
      <c r="K21" s="1656"/>
      <c r="L21" s="1656"/>
      <c r="M21" s="1656"/>
      <c r="N21" s="1656"/>
      <c r="O21" s="1657"/>
      <c r="P21" s="1672"/>
      <c r="Q21" s="1673"/>
      <c r="R21" s="1673"/>
      <c r="S21" s="1673"/>
      <c r="T21" s="1673"/>
      <c r="U21" s="1673"/>
      <c r="V21" s="1673"/>
      <c r="W21" s="1673"/>
      <c r="X21" s="1673"/>
      <c r="Y21" s="1673"/>
      <c r="Z21" s="1673"/>
      <c r="AA21" s="1673"/>
      <c r="AB21" s="1673"/>
      <c r="AC21" s="1673"/>
      <c r="AD21" s="1673"/>
      <c r="AE21" s="1673"/>
      <c r="AF21" s="1673"/>
      <c r="AG21" s="1673"/>
      <c r="AH21" s="1674"/>
      <c r="AI21" s="1571" t="s">
        <v>720</v>
      </c>
      <c r="AJ21" s="1572"/>
      <c r="AK21" s="1572"/>
      <c r="AL21" s="1572"/>
      <c r="AM21" s="1573"/>
      <c r="AN21" s="1662"/>
      <c r="AO21" s="1653"/>
      <c r="AP21" s="1653"/>
      <c r="AQ21" s="1653"/>
      <c r="AR21" s="1653"/>
      <c r="AS21" s="1653"/>
      <c r="AT21" s="69"/>
      <c r="AU21" s="69"/>
      <c r="AV21" s="1550" t="s">
        <v>43</v>
      </c>
      <c r="AW21" s="1550"/>
      <c r="AX21" s="1550"/>
      <c r="AY21" s="1550"/>
      <c r="AZ21" s="1550"/>
      <c r="BA21" s="1571" t="s">
        <v>711</v>
      </c>
      <c r="BB21" s="1572"/>
      <c r="BC21" s="1572"/>
      <c r="BD21" s="1572"/>
      <c r="BE21" s="1573"/>
      <c r="BF21" s="1548"/>
      <c r="BG21" s="1549"/>
      <c r="BH21" s="1549"/>
      <c r="BI21" s="1549"/>
      <c r="BJ21" s="1549"/>
      <c r="BK21" s="1549"/>
      <c r="BL21" s="1549"/>
      <c r="BM21" s="1549"/>
      <c r="BN21" s="1549"/>
      <c r="BO21" s="1549"/>
      <c r="BP21" s="1549"/>
      <c r="BQ21" s="1549"/>
      <c r="BR21" s="1549"/>
      <c r="BS21" s="1549"/>
      <c r="BT21" s="1549"/>
      <c r="BU21" s="1549"/>
      <c r="BV21" s="1549"/>
      <c r="BW21" s="1799"/>
      <c r="BX21" s="1813" t="s">
        <v>64</v>
      </c>
      <c r="BY21" s="1814"/>
      <c r="BZ21" s="1814"/>
      <c r="CA21" s="1814"/>
      <c r="CB21" s="1815"/>
      <c r="CC21" s="1820"/>
      <c r="CD21" s="1821"/>
      <c r="CE21" s="1821"/>
      <c r="CF21" s="1821"/>
      <c r="CG21" s="1821"/>
      <c r="CH21" s="1821"/>
      <c r="CI21" s="1821"/>
      <c r="CJ21" s="1821"/>
      <c r="CK21" s="1821"/>
      <c r="CL21" s="1821"/>
      <c r="CM21" s="1821"/>
      <c r="CN21" s="1822"/>
      <c r="CO21" s="1813" t="s">
        <v>65</v>
      </c>
      <c r="CP21" s="1814"/>
      <c r="CQ21" s="1814"/>
      <c r="CR21" s="1814"/>
      <c r="CS21" s="1815"/>
      <c r="CT21" s="1820"/>
      <c r="CU21" s="1821"/>
      <c r="CV21" s="1821"/>
      <c r="CW21" s="1821"/>
      <c r="CX21" s="1821"/>
      <c r="CY21" s="1821"/>
      <c r="CZ21" s="1821"/>
      <c r="DA21" s="1821"/>
      <c r="DB21" s="1821"/>
      <c r="DC21" s="1821"/>
      <c r="DD21" s="1821"/>
      <c r="DE21" s="1821"/>
      <c r="DF21" s="1821"/>
    </row>
    <row r="22" spans="2:112" ht="10.5" customHeight="1">
      <c r="B22" s="1656"/>
      <c r="C22" s="1656"/>
      <c r="D22" s="1656"/>
      <c r="E22" s="1656"/>
      <c r="F22" s="1656"/>
      <c r="G22" s="1656"/>
      <c r="H22" s="1656"/>
      <c r="I22" s="1656"/>
      <c r="J22" s="1656"/>
      <c r="K22" s="1656"/>
      <c r="L22" s="1656"/>
      <c r="M22" s="1656"/>
      <c r="N22" s="1656"/>
      <c r="O22" s="1657"/>
      <c r="P22" s="1675"/>
      <c r="Q22" s="1676"/>
      <c r="R22" s="1676"/>
      <c r="S22" s="1676"/>
      <c r="T22" s="1676"/>
      <c r="U22" s="1676"/>
      <c r="V22" s="1676"/>
      <c r="W22" s="1676"/>
      <c r="X22" s="1676"/>
      <c r="Y22" s="1676"/>
      <c r="Z22" s="1676"/>
      <c r="AA22" s="1676"/>
      <c r="AB22" s="1676"/>
      <c r="AC22" s="1676"/>
      <c r="AD22" s="1676"/>
      <c r="AE22" s="1676"/>
      <c r="AF22" s="1676"/>
      <c r="AG22" s="1676"/>
      <c r="AH22" s="1677"/>
      <c r="AI22" s="1574"/>
      <c r="AJ22" s="1575"/>
      <c r="AK22" s="1575"/>
      <c r="AL22" s="1575"/>
      <c r="AM22" s="1576"/>
      <c r="AN22" s="1667"/>
      <c r="AO22" s="1667"/>
      <c r="AP22" s="1667"/>
      <c r="AQ22" s="1667"/>
      <c r="AR22" s="1667"/>
      <c r="AS22" s="1667"/>
      <c r="AT22" s="56"/>
      <c r="AU22" s="56"/>
      <c r="AV22" s="1551" t="s">
        <v>44</v>
      </c>
      <c r="AW22" s="1551"/>
      <c r="AX22" s="1551"/>
      <c r="AY22" s="1551"/>
      <c r="AZ22" s="1551"/>
      <c r="BA22" s="1574"/>
      <c r="BB22" s="1575"/>
      <c r="BC22" s="1575"/>
      <c r="BD22" s="1575"/>
      <c r="BE22" s="1576"/>
      <c r="BF22" s="1548"/>
      <c r="BG22" s="1549"/>
      <c r="BH22" s="1549"/>
      <c r="BI22" s="1549"/>
      <c r="BJ22" s="1549"/>
      <c r="BK22" s="1549"/>
      <c r="BL22" s="1549"/>
      <c r="BM22" s="1549"/>
      <c r="BN22" s="1549"/>
      <c r="BO22" s="1549"/>
      <c r="BP22" s="1549"/>
      <c r="BQ22" s="1549"/>
      <c r="BR22" s="1549"/>
      <c r="BS22" s="1549"/>
      <c r="BT22" s="1549"/>
      <c r="BU22" s="1549"/>
      <c r="BV22" s="1549"/>
      <c r="BW22" s="1799"/>
      <c r="BX22" s="1816"/>
      <c r="BY22" s="1817"/>
      <c r="BZ22" s="1817"/>
      <c r="CA22" s="1817"/>
      <c r="CB22" s="1818"/>
      <c r="CC22" s="1823"/>
      <c r="CD22" s="1824"/>
      <c r="CE22" s="1824"/>
      <c r="CF22" s="1824"/>
      <c r="CG22" s="1824"/>
      <c r="CH22" s="1824"/>
      <c r="CI22" s="1824"/>
      <c r="CJ22" s="1824"/>
      <c r="CK22" s="1824"/>
      <c r="CL22" s="1824"/>
      <c r="CM22" s="1824"/>
      <c r="CN22" s="1825"/>
      <c r="CO22" s="1816"/>
      <c r="CP22" s="1817"/>
      <c r="CQ22" s="1817"/>
      <c r="CR22" s="1817"/>
      <c r="CS22" s="1818"/>
      <c r="CT22" s="1823"/>
      <c r="CU22" s="1824"/>
      <c r="CV22" s="1824"/>
      <c r="CW22" s="1824"/>
      <c r="CX22" s="1824"/>
      <c r="CY22" s="1824"/>
      <c r="CZ22" s="1824"/>
      <c r="DA22" s="1824"/>
      <c r="DB22" s="1824"/>
      <c r="DC22" s="1824"/>
      <c r="DD22" s="1824"/>
      <c r="DE22" s="1824"/>
      <c r="DF22" s="1824"/>
    </row>
    <row r="23" spans="2:112" ht="10.5" customHeight="1">
      <c r="B23" s="1654" t="s">
        <v>362</v>
      </c>
      <c r="C23" s="1656"/>
      <c r="D23" s="1656"/>
      <c r="E23" s="1656"/>
      <c r="F23" s="1656"/>
      <c r="G23" s="1656"/>
      <c r="H23" s="1656"/>
      <c r="I23" s="1656"/>
      <c r="J23" s="1656"/>
      <c r="K23" s="1656"/>
      <c r="L23" s="1656"/>
      <c r="M23" s="1656"/>
      <c r="N23" s="1656"/>
      <c r="O23" s="1657"/>
      <c r="P23" s="1669"/>
      <c r="Q23" s="1670"/>
      <c r="R23" s="1670"/>
      <c r="S23" s="1670"/>
      <c r="T23" s="1670"/>
      <c r="U23" s="1670"/>
      <c r="V23" s="1670"/>
      <c r="W23" s="1670"/>
      <c r="X23" s="1670"/>
      <c r="Y23" s="1670"/>
      <c r="Z23" s="1670"/>
      <c r="AA23" s="1670"/>
      <c r="AB23" s="1670"/>
      <c r="AC23" s="1670"/>
      <c r="AD23" s="1670"/>
      <c r="AE23" s="1670"/>
      <c r="AF23" s="1670"/>
      <c r="AG23" s="1670"/>
      <c r="AH23" s="1671"/>
      <c r="AI23" s="1571" t="s">
        <v>720</v>
      </c>
      <c r="AJ23" s="1572"/>
      <c r="AK23" s="1572"/>
      <c r="AL23" s="1572"/>
      <c r="AM23" s="1573"/>
      <c r="AN23" s="1662"/>
      <c r="AO23" s="1653"/>
      <c r="AP23" s="1653"/>
      <c r="AQ23" s="1653"/>
      <c r="AR23" s="1653"/>
      <c r="AS23" s="1653"/>
      <c r="AT23" s="69"/>
      <c r="AU23" s="69"/>
      <c r="AV23" s="1550" t="s">
        <v>43</v>
      </c>
      <c r="AW23" s="1550"/>
      <c r="AX23" s="1550"/>
      <c r="AY23" s="1550"/>
      <c r="AZ23" s="1550"/>
      <c r="BA23" s="1571" t="s">
        <v>711</v>
      </c>
      <c r="BB23" s="1572"/>
      <c r="BC23" s="1572"/>
      <c r="BD23" s="1572"/>
      <c r="BE23" s="1573"/>
      <c r="BF23" s="1548"/>
      <c r="BG23" s="1549"/>
      <c r="BH23" s="1549"/>
      <c r="BI23" s="1549"/>
      <c r="BJ23" s="1549"/>
      <c r="BK23" s="1549"/>
      <c r="BL23" s="1549"/>
      <c r="BM23" s="1549"/>
      <c r="BN23" s="1549"/>
      <c r="BO23" s="1549"/>
      <c r="BP23" s="1549"/>
      <c r="BQ23" s="1549"/>
      <c r="BR23" s="1549"/>
      <c r="BS23" s="1549"/>
      <c r="BT23" s="1549"/>
      <c r="BU23" s="1549"/>
      <c r="BV23" s="1549"/>
      <c r="BW23" s="1549"/>
      <c r="BX23" s="1854" t="s">
        <v>355</v>
      </c>
      <c r="BY23" s="1855"/>
      <c r="BZ23" s="1855"/>
      <c r="CA23" s="1855"/>
      <c r="CB23" s="1855"/>
      <c r="CC23" s="1856"/>
      <c r="CD23" s="1857"/>
      <c r="CE23" s="1752"/>
      <c r="CF23" s="1553"/>
      <c r="CG23" s="1553"/>
      <c r="CH23" s="1553"/>
      <c r="CI23" s="1553"/>
      <c r="CJ23" s="1553"/>
      <c r="CK23" s="1553"/>
      <c r="CL23" s="1553"/>
      <c r="CM23" s="1553"/>
      <c r="CN23" s="1553"/>
      <c r="CO23" s="1553"/>
      <c r="CP23" s="1553"/>
      <c r="CQ23" s="1553"/>
      <c r="CR23" s="1553"/>
      <c r="CS23" s="1553"/>
      <c r="CT23" s="1553"/>
      <c r="CU23" s="1553"/>
      <c r="CV23" s="1553"/>
      <c r="CW23" s="1553"/>
      <c r="CX23" s="1553"/>
      <c r="CY23" s="1553"/>
      <c r="CZ23" s="1553"/>
      <c r="DA23" s="1553"/>
      <c r="DB23" s="1553"/>
      <c r="DC23" s="1553"/>
      <c r="DD23" s="1553"/>
      <c r="DE23" s="1553"/>
      <c r="DF23" s="1787"/>
    </row>
    <row r="24" spans="2:112" ht="10.5" customHeight="1">
      <c r="B24" s="1656"/>
      <c r="C24" s="1656"/>
      <c r="D24" s="1656"/>
      <c r="E24" s="1656"/>
      <c r="F24" s="1656"/>
      <c r="G24" s="1656"/>
      <c r="H24" s="1656"/>
      <c r="I24" s="1656"/>
      <c r="J24" s="1656"/>
      <c r="K24" s="1656"/>
      <c r="L24" s="1656"/>
      <c r="M24" s="1656"/>
      <c r="N24" s="1656"/>
      <c r="O24" s="1657"/>
      <c r="P24" s="1669"/>
      <c r="Q24" s="1670"/>
      <c r="R24" s="1670"/>
      <c r="S24" s="1670"/>
      <c r="T24" s="1670"/>
      <c r="U24" s="1670"/>
      <c r="V24" s="1670"/>
      <c r="W24" s="1670"/>
      <c r="X24" s="1670"/>
      <c r="Y24" s="1670"/>
      <c r="Z24" s="1670"/>
      <c r="AA24" s="1670"/>
      <c r="AB24" s="1670"/>
      <c r="AC24" s="1670"/>
      <c r="AD24" s="1670"/>
      <c r="AE24" s="1670"/>
      <c r="AF24" s="1670"/>
      <c r="AG24" s="1670"/>
      <c r="AH24" s="1671"/>
      <c r="AI24" s="1574"/>
      <c r="AJ24" s="1575"/>
      <c r="AK24" s="1575"/>
      <c r="AL24" s="1575"/>
      <c r="AM24" s="1576"/>
      <c r="AN24" s="1668"/>
      <c r="AO24" s="1668"/>
      <c r="AP24" s="1668"/>
      <c r="AQ24" s="1668"/>
      <c r="AR24" s="1668"/>
      <c r="AS24" s="1668"/>
      <c r="AT24" s="68"/>
      <c r="AU24" s="68"/>
      <c r="AV24" s="1551" t="s">
        <v>44</v>
      </c>
      <c r="AW24" s="1551"/>
      <c r="AX24" s="1551"/>
      <c r="AY24" s="1551"/>
      <c r="AZ24" s="1551"/>
      <c r="BA24" s="1574"/>
      <c r="BB24" s="1575"/>
      <c r="BC24" s="1575"/>
      <c r="BD24" s="1575"/>
      <c r="BE24" s="1576"/>
      <c r="BF24" s="1548"/>
      <c r="BG24" s="1549"/>
      <c r="BH24" s="1549"/>
      <c r="BI24" s="1549"/>
      <c r="BJ24" s="1549"/>
      <c r="BK24" s="1549"/>
      <c r="BL24" s="1549"/>
      <c r="BM24" s="1549"/>
      <c r="BN24" s="1549"/>
      <c r="BO24" s="1549"/>
      <c r="BP24" s="1549"/>
      <c r="BQ24" s="1549"/>
      <c r="BR24" s="1549"/>
      <c r="BS24" s="1549"/>
      <c r="BT24" s="1549"/>
      <c r="BU24" s="1549"/>
      <c r="BV24" s="1549"/>
      <c r="BW24" s="1549"/>
      <c r="BX24" s="1858"/>
      <c r="BY24" s="1859"/>
      <c r="BZ24" s="1859"/>
      <c r="CA24" s="1859"/>
      <c r="CB24" s="1859"/>
      <c r="CC24" s="1860"/>
      <c r="CD24" s="1861"/>
      <c r="CE24" s="1788"/>
      <c r="CF24" s="1558"/>
      <c r="CG24" s="1558"/>
      <c r="CH24" s="1558"/>
      <c r="CI24" s="1558"/>
      <c r="CJ24" s="1558"/>
      <c r="CK24" s="1558"/>
      <c r="CL24" s="1558"/>
      <c r="CM24" s="1558"/>
      <c r="CN24" s="1558"/>
      <c r="CO24" s="1558"/>
      <c r="CP24" s="1558"/>
      <c r="CQ24" s="1558"/>
      <c r="CR24" s="1558"/>
      <c r="CS24" s="1558"/>
      <c r="CT24" s="1558"/>
      <c r="CU24" s="1558"/>
      <c r="CV24" s="1558"/>
      <c r="CW24" s="1558"/>
      <c r="CX24" s="1558"/>
      <c r="CY24" s="1558"/>
      <c r="CZ24" s="1558"/>
      <c r="DA24" s="1558"/>
      <c r="DB24" s="1558"/>
      <c r="DC24" s="1558"/>
      <c r="DD24" s="1558"/>
      <c r="DE24" s="1558"/>
      <c r="DF24" s="1789"/>
    </row>
    <row r="25" spans="2:112" ht="10.5" customHeight="1">
      <c r="B25" s="1639" t="s">
        <v>303</v>
      </c>
      <c r="C25" s="1585"/>
      <c r="D25" s="1585"/>
      <c r="E25" s="1585"/>
      <c r="F25" s="1585"/>
      <c r="G25" s="1585"/>
      <c r="H25" s="1585"/>
      <c r="I25" s="1585"/>
      <c r="J25" s="1585"/>
      <c r="K25" s="1585"/>
      <c r="L25" s="1585"/>
      <c r="M25" s="1585"/>
      <c r="N25" s="1585"/>
      <c r="O25" s="1585"/>
      <c r="P25" s="1585"/>
      <c r="Q25" s="1585"/>
      <c r="R25" s="1585"/>
      <c r="S25" s="1585"/>
      <c r="T25" s="1585"/>
      <c r="U25" s="1585"/>
      <c r="V25" s="1585"/>
      <c r="W25" s="1585"/>
      <c r="X25" s="1585"/>
      <c r="Y25" s="1585"/>
      <c r="Z25" s="1585"/>
      <c r="AA25" s="1585"/>
      <c r="AB25" s="1585"/>
      <c r="AC25" s="1585"/>
      <c r="AD25" s="1585"/>
      <c r="AE25" s="1585"/>
      <c r="AF25" s="1585"/>
      <c r="AG25" s="1585"/>
      <c r="AH25" s="1585"/>
      <c r="AI25" s="1585"/>
      <c r="AJ25" s="1585"/>
      <c r="AK25" s="1585"/>
      <c r="AL25" s="1585"/>
      <c r="AM25" s="1585"/>
      <c r="AN25" s="1585"/>
      <c r="AO25" s="1585"/>
      <c r="AP25" s="1585"/>
      <c r="AQ25" s="1585"/>
      <c r="AR25" s="1585"/>
      <c r="AS25" s="1585"/>
      <c r="AT25" s="1585"/>
      <c r="AU25" s="1585"/>
      <c r="AV25" s="1585"/>
      <c r="AW25" s="1585"/>
      <c r="AX25" s="1585"/>
      <c r="AY25" s="1585"/>
      <c r="AZ25" s="1585"/>
      <c r="BA25" s="1585"/>
      <c r="BB25" s="1585"/>
      <c r="BC25" s="1585"/>
      <c r="BD25" s="1585"/>
      <c r="BE25" s="1585"/>
      <c r="BF25" s="1585"/>
      <c r="BG25" s="1585"/>
      <c r="BH25" s="1585"/>
      <c r="BI25" s="1585"/>
      <c r="BJ25" s="1585"/>
      <c r="BK25" s="1585"/>
      <c r="BL25" s="1585"/>
      <c r="BM25" s="1585"/>
      <c r="BN25" s="1585"/>
      <c r="BO25" s="1585"/>
      <c r="BP25" s="1585"/>
      <c r="BQ25" s="1585"/>
      <c r="BR25" s="1585"/>
      <c r="BS25" s="1585"/>
      <c r="BT25" s="1585"/>
      <c r="BU25" s="1585"/>
      <c r="BV25" s="1585"/>
      <c r="BW25" s="1585"/>
      <c r="BX25" s="1585"/>
      <c r="BY25" s="1585"/>
      <c r="BZ25" s="1585"/>
      <c r="CA25" s="1585"/>
      <c r="CB25" s="1585"/>
      <c r="CC25" s="1585"/>
      <c r="CD25" s="1585"/>
      <c r="CE25" s="1585"/>
      <c r="CF25" s="1585"/>
      <c r="CG25" s="1585"/>
      <c r="CH25" s="1585"/>
      <c r="CI25" s="1585"/>
      <c r="CJ25" s="1585"/>
      <c r="CK25" s="1585"/>
      <c r="CL25" s="1585"/>
      <c r="CM25" s="1585"/>
      <c r="CN25" s="1585"/>
      <c r="CO25" s="1585"/>
      <c r="CP25" s="1585"/>
      <c r="CQ25" s="1585"/>
      <c r="CR25" s="1585"/>
      <c r="CS25" s="1585"/>
      <c r="CT25" s="1585"/>
      <c r="CU25" s="1585"/>
      <c r="CV25" s="1585"/>
      <c r="CW25" s="1585"/>
      <c r="CX25" s="1585"/>
      <c r="CY25" s="1585"/>
      <c r="CZ25" s="1585"/>
      <c r="DA25" s="1585"/>
      <c r="DB25" s="1585"/>
      <c r="DC25" s="1585"/>
      <c r="DD25" s="1585"/>
      <c r="DE25" s="1585"/>
      <c r="DF25" s="1585"/>
      <c r="DG25" s="1585"/>
      <c r="DH25" s="1585"/>
    </row>
    <row r="26" spans="2:112" ht="10.5" customHeight="1">
      <c r="B26" s="1585"/>
      <c r="C26" s="1585"/>
      <c r="D26" s="1585"/>
      <c r="E26" s="1585"/>
      <c r="F26" s="1585"/>
      <c r="G26" s="1585"/>
      <c r="H26" s="1585"/>
      <c r="I26" s="1585"/>
      <c r="J26" s="1585"/>
      <c r="K26" s="1585"/>
      <c r="L26" s="1585"/>
      <c r="M26" s="1585"/>
      <c r="N26" s="1585"/>
      <c r="O26" s="1585"/>
      <c r="P26" s="1585"/>
      <c r="Q26" s="1585"/>
      <c r="R26" s="1585"/>
      <c r="S26" s="1585"/>
      <c r="T26" s="1585"/>
      <c r="U26" s="1585"/>
      <c r="V26" s="1585"/>
      <c r="W26" s="1585"/>
      <c r="X26" s="1585"/>
      <c r="Y26" s="1585"/>
      <c r="Z26" s="1585"/>
      <c r="AA26" s="1585"/>
      <c r="AB26" s="1585"/>
      <c r="AC26" s="1585"/>
      <c r="AD26" s="1585"/>
      <c r="AE26" s="1585"/>
      <c r="AF26" s="1585"/>
      <c r="AG26" s="1585"/>
      <c r="AH26" s="1585"/>
      <c r="AI26" s="1585"/>
      <c r="AJ26" s="1585"/>
      <c r="AK26" s="1585"/>
      <c r="AL26" s="1585"/>
      <c r="AM26" s="1585"/>
      <c r="AN26" s="1585"/>
      <c r="AO26" s="1585"/>
      <c r="AP26" s="1585"/>
      <c r="AQ26" s="1585"/>
      <c r="AR26" s="1585"/>
      <c r="AS26" s="1585"/>
      <c r="AT26" s="1585"/>
      <c r="AU26" s="1585"/>
      <c r="AV26" s="1585"/>
      <c r="AW26" s="1585"/>
      <c r="AX26" s="1585"/>
      <c r="AY26" s="1585"/>
      <c r="AZ26" s="1585"/>
      <c r="BA26" s="1585"/>
      <c r="BB26" s="1585"/>
      <c r="BC26" s="1585"/>
      <c r="BD26" s="1585"/>
      <c r="BE26" s="1585"/>
      <c r="BF26" s="1585"/>
      <c r="BG26" s="1585"/>
      <c r="BH26" s="1585"/>
      <c r="BI26" s="1585"/>
      <c r="BJ26" s="1585"/>
      <c r="BK26" s="1585"/>
      <c r="BL26" s="1585"/>
      <c r="BM26" s="1585"/>
      <c r="BN26" s="1585"/>
      <c r="BO26" s="1585"/>
      <c r="BP26" s="1585"/>
      <c r="BQ26" s="1585"/>
      <c r="BR26" s="1585"/>
      <c r="BS26" s="1585"/>
      <c r="BT26" s="1585"/>
      <c r="BU26" s="1585"/>
      <c r="BV26" s="1585"/>
      <c r="BW26" s="1585"/>
      <c r="BX26" s="1585"/>
      <c r="BY26" s="1585"/>
      <c r="BZ26" s="1585"/>
      <c r="CA26" s="1585"/>
      <c r="CB26" s="1585"/>
      <c r="CC26" s="1585"/>
      <c r="CD26" s="1585"/>
      <c r="CE26" s="1585"/>
      <c r="CF26" s="1585"/>
      <c r="CG26" s="1585"/>
      <c r="CH26" s="1585"/>
      <c r="CI26" s="1585"/>
      <c r="CJ26" s="1585"/>
      <c r="CK26" s="1585"/>
      <c r="CL26" s="1585"/>
      <c r="CM26" s="1585"/>
      <c r="CN26" s="1585"/>
      <c r="CO26" s="1585"/>
      <c r="CP26" s="1585"/>
      <c r="CQ26" s="1585"/>
      <c r="CR26" s="1585"/>
      <c r="CS26" s="1585"/>
      <c r="CT26" s="1585"/>
      <c r="CU26" s="1585"/>
      <c r="CV26" s="1585"/>
      <c r="CW26" s="1585"/>
      <c r="CX26" s="1585"/>
      <c r="CY26" s="1585"/>
      <c r="CZ26" s="1585"/>
      <c r="DA26" s="1585"/>
      <c r="DB26" s="1585"/>
      <c r="DC26" s="1585"/>
      <c r="DD26" s="1585"/>
      <c r="DE26" s="1585"/>
      <c r="DF26" s="1585"/>
      <c r="DG26" s="1585"/>
      <c r="DH26" s="1585"/>
    </row>
    <row r="27" spans="2:112" s="80" customFormat="1" ht="10.5" customHeight="1">
      <c r="B27" s="1805" t="s">
        <v>714</v>
      </c>
      <c r="C27" s="1693"/>
      <c r="D27" s="1693"/>
      <c r="E27" s="1693"/>
      <c r="F27" s="1693"/>
      <c r="G27" s="1693"/>
      <c r="H27" s="1693"/>
      <c r="I27" s="1693"/>
      <c r="J27" s="1693"/>
      <c r="K27" s="1693"/>
      <c r="L27" s="1693"/>
      <c r="M27" s="1693"/>
      <c r="N27" s="1693"/>
      <c r="O27" s="1693"/>
      <c r="P27" s="1693"/>
      <c r="Q27" s="1693"/>
      <c r="R27" s="1693"/>
      <c r="S27" s="1693"/>
      <c r="T27" s="1694"/>
      <c r="U27" s="1806" t="s">
        <v>715</v>
      </c>
      <c r="V27" s="1806"/>
      <c r="W27" s="1806"/>
      <c r="X27" s="1806"/>
      <c r="Y27" s="1806"/>
      <c r="Z27" s="1806"/>
      <c r="AA27" s="1806"/>
      <c r="AB27" s="1806"/>
      <c r="AC27" s="1796"/>
      <c r="AD27" s="1795" t="s">
        <v>716</v>
      </c>
      <c r="AE27" s="1796"/>
      <c r="AF27" s="1796"/>
      <c r="AG27" s="1796"/>
      <c r="AH27" s="1796"/>
      <c r="AI27" s="1796"/>
      <c r="AJ27" s="1796"/>
      <c r="AK27" s="1796"/>
      <c r="AL27" s="1796"/>
      <c r="AM27" s="1796"/>
      <c r="AN27" s="1796"/>
      <c r="AO27" s="1796"/>
      <c r="AP27" s="1796"/>
      <c r="AQ27" s="1796"/>
      <c r="AR27" s="1796"/>
      <c r="AS27" s="1797"/>
      <c r="AT27" s="1800" t="s">
        <v>717</v>
      </c>
      <c r="AU27" s="1801"/>
      <c r="AV27" s="1801"/>
      <c r="AW27" s="1801"/>
      <c r="AX27" s="1801"/>
      <c r="AY27" s="1801"/>
      <c r="AZ27" s="1801"/>
      <c r="BA27" s="1801"/>
      <c r="BB27" s="1801"/>
      <c r="BC27" s="1801"/>
      <c r="BD27" s="1801"/>
      <c r="BE27" s="1802"/>
      <c r="BF27" s="1811" t="s">
        <v>718</v>
      </c>
      <c r="BG27" s="1811"/>
      <c r="BH27" s="1811"/>
      <c r="BI27" s="1811"/>
      <c r="BJ27" s="1811"/>
      <c r="BK27" s="1811"/>
      <c r="BL27" s="1811"/>
      <c r="BM27" s="1811"/>
      <c r="BN27" s="1811"/>
      <c r="BO27" s="1811"/>
      <c r="BP27" s="1811"/>
      <c r="BQ27" s="1811"/>
      <c r="BR27" s="1811" t="s">
        <v>719</v>
      </c>
      <c r="BS27" s="1811"/>
      <c r="BT27" s="1811"/>
      <c r="BU27" s="1811"/>
      <c r="BV27" s="1811"/>
      <c r="BW27" s="1811"/>
      <c r="BX27" s="1811"/>
      <c r="BY27" s="1811"/>
      <c r="BZ27" s="1811"/>
      <c r="CA27" s="1811"/>
      <c r="CB27" s="1811"/>
      <c r="CC27" s="1811"/>
      <c r="CD27" s="1811"/>
      <c r="CE27" s="1811"/>
      <c r="CF27" s="1811"/>
      <c r="CG27" s="1811"/>
      <c r="CH27" s="1811"/>
      <c r="CI27" s="1795"/>
      <c r="CJ27" s="1827" t="s">
        <v>363</v>
      </c>
      <c r="CK27" s="1806"/>
      <c r="CL27" s="1806"/>
      <c r="CM27" s="1806"/>
      <c r="CN27" s="1806"/>
      <c r="CO27" s="1806"/>
      <c r="CP27" s="1806"/>
      <c r="CQ27" s="1806"/>
      <c r="CR27" s="1806"/>
      <c r="CS27" s="1806"/>
      <c r="CT27" s="1806"/>
      <c r="CU27" s="1806"/>
      <c r="CV27" s="1806"/>
      <c r="CW27" s="1806"/>
      <c r="CX27" s="1806"/>
      <c r="CY27" s="1806"/>
      <c r="CZ27" s="1806"/>
      <c r="DA27" s="1806"/>
      <c r="DB27" s="1806"/>
      <c r="DC27" s="1806"/>
      <c r="DD27" s="1806"/>
      <c r="DE27" s="1701"/>
      <c r="DF27" s="1828"/>
    </row>
    <row r="28" spans="2:112" ht="10.5" customHeight="1">
      <c r="B28" s="1646">
        <v>1</v>
      </c>
      <c r="C28" s="1647"/>
      <c r="D28" s="1643"/>
      <c r="E28" s="1644"/>
      <c r="F28" s="1644"/>
      <c r="G28" s="1644"/>
      <c r="H28" s="1644"/>
      <c r="I28" s="1644"/>
      <c r="J28" s="1644"/>
      <c r="K28" s="1644"/>
      <c r="L28" s="1644"/>
      <c r="M28" s="1644"/>
      <c r="N28" s="1644"/>
      <c r="O28" s="1644"/>
      <c r="P28" s="1644"/>
      <c r="Q28" s="1644"/>
      <c r="R28" s="1644"/>
      <c r="S28" s="1644"/>
      <c r="T28" s="1645"/>
      <c r="U28" s="69"/>
      <c r="V28" s="69"/>
      <c r="W28" s="1550" t="s">
        <v>27</v>
      </c>
      <c r="X28" s="1550"/>
      <c r="Y28" s="1550"/>
      <c r="Z28" s="1550"/>
      <c r="AA28" s="1550"/>
      <c r="AB28" s="1550"/>
      <c r="AC28" s="1564"/>
      <c r="AD28" s="1565"/>
      <c r="AE28" s="1566"/>
      <c r="AF28" s="1566"/>
      <c r="AG28" s="1566"/>
      <c r="AH28" s="1566"/>
      <c r="AI28" s="1566"/>
      <c r="AJ28" s="1566"/>
      <c r="AK28" s="1566"/>
      <c r="AL28" s="1566"/>
      <c r="AM28" s="1566"/>
      <c r="AN28" s="1566"/>
      <c r="AO28" s="1566"/>
      <c r="AP28" s="1566"/>
      <c r="AQ28" s="1566"/>
      <c r="AR28" s="1566"/>
      <c r="AS28" s="1567"/>
      <c r="AT28" s="1678"/>
      <c r="AU28" s="1679"/>
      <c r="AV28" s="1679"/>
      <c r="AW28" s="1679"/>
      <c r="AX28" s="1679"/>
      <c r="AY28" s="1679"/>
      <c r="AZ28" s="1679"/>
      <c r="BA28" s="1679"/>
      <c r="BB28" s="1679"/>
      <c r="BC28" s="1679"/>
      <c r="BD28" s="1679"/>
      <c r="BE28" s="1680"/>
      <c r="BF28" s="1561"/>
      <c r="BG28" s="1561"/>
      <c r="BH28" s="1561"/>
      <c r="BI28" s="1561"/>
      <c r="BJ28" s="1561"/>
      <c r="BK28" s="1561"/>
      <c r="BL28" s="1561"/>
      <c r="BM28" s="1561"/>
      <c r="BN28" s="1561"/>
      <c r="BO28" s="1561"/>
      <c r="BP28" s="1561"/>
      <c r="BQ28" s="1561"/>
      <c r="BR28" s="1561"/>
      <c r="BS28" s="1561"/>
      <c r="BT28" s="1561"/>
      <c r="BU28" s="1561"/>
      <c r="BV28" s="1561"/>
      <c r="BW28" s="1561"/>
      <c r="BX28" s="1561"/>
      <c r="BY28" s="1561"/>
      <c r="BZ28" s="1561"/>
      <c r="CA28" s="1561"/>
      <c r="CB28" s="1561"/>
      <c r="CC28" s="1561"/>
      <c r="CD28" s="1561"/>
      <c r="CE28" s="1561"/>
      <c r="CF28" s="1561"/>
      <c r="CG28" s="1561"/>
      <c r="CH28" s="1561"/>
      <c r="CI28" s="1810"/>
      <c r="CJ28" s="1552"/>
      <c r="CK28" s="1553"/>
      <c r="CL28" s="1553"/>
      <c r="CM28" s="1553"/>
      <c r="CN28" s="1553"/>
      <c r="CO28" s="1553"/>
      <c r="CP28" s="1553"/>
      <c r="CQ28" s="1553"/>
      <c r="CR28" s="1553"/>
      <c r="CS28" s="1553"/>
      <c r="CT28" s="1553"/>
      <c r="CU28" s="1553"/>
      <c r="CV28" s="1553"/>
      <c r="CW28" s="1553"/>
      <c r="CX28" s="1553"/>
      <c r="CY28" s="1553"/>
      <c r="CZ28" s="1553"/>
      <c r="DA28" s="1553"/>
      <c r="DB28" s="1553"/>
      <c r="DC28" s="1553"/>
      <c r="DD28" s="1553"/>
      <c r="DE28" s="1554"/>
      <c r="DF28" s="1555"/>
    </row>
    <row r="29" spans="2:112" ht="10.5" customHeight="1">
      <c r="B29" s="1646"/>
      <c r="C29" s="1647"/>
      <c r="D29" s="1807"/>
      <c r="E29" s="1808"/>
      <c r="F29" s="1808"/>
      <c r="G29" s="1808"/>
      <c r="H29" s="1808"/>
      <c r="I29" s="1808"/>
      <c r="J29" s="1808"/>
      <c r="K29" s="1808"/>
      <c r="L29" s="1808"/>
      <c r="M29" s="1808"/>
      <c r="N29" s="1808"/>
      <c r="O29" s="1808"/>
      <c r="P29" s="1808"/>
      <c r="Q29" s="1808"/>
      <c r="R29" s="1808"/>
      <c r="S29" s="1808"/>
      <c r="T29" s="1809"/>
      <c r="U29" s="56"/>
      <c r="V29" s="56"/>
      <c r="W29" s="1551" t="s">
        <v>28</v>
      </c>
      <c r="X29" s="1551"/>
      <c r="Y29" s="1551"/>
      <c r="Z29" s="1551"/>
      <c r="AA29" s="1551"/>
      <c r="AB29" s="1551"/>
      <c r="AC29" s="1578"/>
      <c r="AD29" s="1568"/>
      <c r="AE29" s="1569"/>
      <c r="AF29" s="1569"/>
      <c r="AG29" s="1569"/>
      <c r="AH29" s="1569"/>
      <c r="AI29" s="1569"/>
      <c r="AJ29" s="1569"/>
      <c r="AK29" s="1569"/>
      <c r="AL29" s="1569"/>
      <c r="AM29" s="1569"/>
      <c r="AN29" s="1569"/>
      <c r="AO29" s="1569"/>
      <c r="AP29" s="1569"/>
      <c r="AQ29" s="1569"/>
      <c r="AR29" s="1569"/>
      <c r="AS29" s="1570"/>
      <c r="AT29" s="1678"/>
      <c r="AU29" s="1679"/>
      <c r="AV29" s="1679"/>
      <c r="AW29" s="1679"/>
      <c r="AX29" s="1679"/>
      <c r="AY29" s="1679"/>
      <c r="AZ29" s="1679"/>
      <c r="BA29" s="1679"/>
      <c r="BB29" s="1679"/>
      <c r="BC29" s="1679"/>
      <c r="BD29" s="1679"/>
      <c r="BE29" s="1680"/>
      <c r="BF29" s="1561"/>
      <c r="BG29" s="1561"/>
      <c r="BH29" s="1561"/>
      <c r="BI29" s="1561"/>
      <c r="BJ29" s="1561"/>
      <c r="BK29" s="1561"/>
      <c r="BL29" s="1561"/>
      <c r="BM29" s="1561"/>
      <c r="BN29" s="1561"/>
      <c r="BO29" s="1561"/>
      <c r="BP29" s="1561"/>
      <c r="BQ29" s="1561"/>
      <c r="BR29" s="1561"/>
      <c r="BS29" s="1561"/>
      <c r="BT29" s="1561"/>
      <c r="BU29" s="1561"/>
      <c r="BV29" s="1561"/>
      <c r="BW29" s="1561"/>
      <c r="BX29" s="1561"/>
      <c r="BY29" s="1561"/>
      <c r="BZ29" s="1561"/>
      <c r="CA29" s="1561"/>
      <c r="CB29" s="1561"/>
      <c r="CC29" s="1561"/>
      <c r="CD29" s="1561"/>
      <c r="CE29" s="1561"/>
      <c r="CF29" s="1561"/>
      <c r="CG29" s="1561"/>
      <c r="CH29" s="1561"/>
      <c r="CI29" s="1810"/>
      <c r="CJ29" s="1542"/>
      <c r="CK29" s="1543"/>
      <c r="CL29" s="1543"/>
      <c r="CM29" s="1543"/>
      <c r="CN29" s="1543"/>
      <c r="CO29" s="1543"/>
      <c r="CP29" s="1543"/>
      <c r="CQ29" s="1543"/>
      <c r="CR29" s="1543"/>
      <c r="CS29" s="1543"/>
      <c r="CT29" s="1543"/>
      <c r="CU29" s="1543"/>
      <c r="CV29" s="1543"/>
      <c r="CW29" s="1543"/>
      <c r="CX29" s="1543"/>
      <c r="CY29" s="1543"/>
      <c r="CZ29" s="1543"/>
      <c r="DA29" s="1543"/>
      <c r="DB29" s="1543"/>
      <c r="DC29" s="1543"/>
      <c r="DD29" s="1543"/>
      <c r="DE29" s="1556"/>
      <c r="DF29" s="1544"/>
    </row>
    <row r="30" spans="2:112" ht="10.5" customHeight="1">
      <c r="B30" s="1646">
        <v>2</v>
      </c>
      <c r="C30" s="1647"/>
      <c r="D30" s="1643"/>
      <c r="E30" s="1644"/>
      <c r="F30" s="1644"/>
      <c r="G30" s="1644"/>
      <c r="H30" s="1644"/>
      <c r="I30" s="1644"/>
      <c r="J30" s="1644"/>
      <c r="K30" s="1644"/>
      <c r="L30" s="1644"/>
      <c r="M30" s="1644"/>
      <c r="N30" s="1644"/>
      <c r="O30" s="1644"/>
      <c r="P30" s="1644"/>
      <c r="Q30" s="1644"/>
      <c r="R30" s="1644"/>
      <c r="S30" s="1644"/>
      <c r="T30" s="1645"/>
      <c r="U30" s="69"/>
      <c r="V30" s="69"/>
      <c r="W30" s="1550" t="s">
        <v>27</v>
      </c>
      <c r="X30" s="1550"/>
      <c r="Y30" s="1550"/>
      <c r="Z30" s="1550"/>
      <c r="AA30" s="1550"/>
      <c r="AB30" s="1550"/>
      <c r="AC30" s="1564"/>
      <c r="AD30" s="1565"/>
      <c r="AE30" s="1566"/>
      <c r="AF30" s="1566"/>
      <c r="AG30" s="1566"/>
      <c r="AH30" s="1566"/>
      <c r="AI30" s="1566"/>
      <c r="AJ30" s="1566"/>
      <c r="AK30" s="1566"/>
      <c r="AL30" s="1566"/>
      <c r="AM30" s="1566"/>
      <c r="AN30" s="1566"/>
      <c r="AO30" s="1566"/>
      <c r="AP30" s="1566"/>
      <c r="AQ30" s="1566"/>
      <c r="AR30" s="1566"/>
      <c r="AS30" s="1567"/>
      <c r="AT30" s="1678"/>
      <c r="AU30" s="1679"/>
      <c r="AV30" s="1679"/>
      <c r="AW30" s="1679"/>
      <c r="AX30" s="1679"/>
      <c r="AY30" s="1679"/>
      <c r="AZ30" s="1679"/>
      <c r="BA30" s="1679"/>
      <c r="BB30" s="1679"/>
      <c r="BC30" s="1679"/>
      <c r="BD30" s="1679"/>
      <c r="BE30" s="1680"/>
      <c r="BF30" s="1561"/>
      <c r="BG30" s="1561"/>
      <c r="BH30" s="1561"/>
      <c r="BI30" s="1561"/>
      <c r="BJ30" s="1561"/>
      <c r="BK30" s="1561"/>
      <c r="BL30" s="1561"/>
      <c r="BM30" s="1561"/>
      <c r="BN30" s="1561"/>
      <c r="BO30" s="1561"/>
      <c r="BP30" s="1561"/>
      <c r="BQ30" s="1561"/>
      <c r="BR30" s="1561"/>
      <c r="BS30" s="1561"/>
      <c r="BT30" s="1561"/>
      <c r="BU30" s="1561"/>
      <c r="BV30" s="1561"/>
      <c r="BW30" s="1561"/>
      <c r="BX30" s="1561"/>
      <c r="BY30" s="1561"/>
      <c r="BZ30" s="1561"/>
      <c r="CA30" s="1561"/>
      <c r="CB30" s="1561"/>
      <c r="CC30" s="1561"/>
      <c r="CD30" s="1561"/>
      <c r="CE30" s="1561"/>
      <c r="CF30" s="1561"/>
      <c r="CG30" s="1561"/>
      <c r="CH30" s="1561"/>
      <c r="CI30" s="1810"/>
      <c r="CJ30" s="1542"/>
      <c r="CK30" s="1543"/>
      <c r="CL30" s="1543"/>
      <c r="CM30" s="1543"/>
      <c r="CN30" s="1543"/>
      <c r="CO30" s="1543"/>
      <c r="CP30" s="1543"/>
      <c r="CQ30" s="1543"/>
      <c r="CR30" s="1543"/>
      <c r="CS30" s="1543"/>
      <c r="CT30" s="1543"/>
      <c r="CU30" s="1543"/>
      <c r="CV30" s="1543"/>
      <c r="CW30" s="1543"/>
      <c r="CX30" s="1543"/>
      <c r="CY30" s="1543"/>
      <c r="CZ30" s="1543"/>
      <c r="DA30" s="1543"/>
      <c r="DB30" s="1543"/>
      <c r="DC30" s="1543"/>
      <c r="DD30" s="1543"/>
      <c r="DE30" s="1556"/>
      <c r="DF30" s="1544"/>
    </row>
    <row r="31" spans="2:112" ht="10.5" customHeight="1">
      <c r="B31" s="1646"/>
      <c r="C31" s="1647"/>
      <c r="D31" s="1643"/>
      <c r="E31" s="1644"/>
      <c r="F31" s="1644"/>
      <c r="G31" s="1644"/>
      <c r="H31" s="1644"/>
      <c r="I31" s="1644"/>
      <c r="J31" s="1644"/>
      <c r="K31" s="1644"/>
      <c r="L31" s="1644"/>
      <c r="M31" s="1644"/>
      <c r="N31" s="1644"/>
      <c r="O31" s="1644"/>
      <c r="P31" s="1644"/>
      <c r="Q31" s="1644"/>
      <c r="R31" s="1644"/>
      <c r="S31" s="1644"/>
      <c r="T31" s="1645"/>
      <c r="U31" s="68"/>
      <c r="V31" s="68"/>
      <c r="W31" s="1551" t="s">
        <v>28</v>
      </c>
      <c r="X31" s="1551"/>
      <c r="Y31" s="1551"/>
      <c r="Z31" s="1551"/>
      <c r="AA31" s="1551"/>
      <c r="AB31" s="1551"/>
      <c r="AC31" s="1578"/>
      <c r="AD31" s="1568"/>
      <c r="AE31" s="1569"/>
      <c r="AF31" s="1569"/>
      <c r="AG31" s="1569"/>
      <c r="AH31" s="1569"/>
      <c r="AI31" s="1569"/>
      <c r="AJ31" s="1569"/>
      <c r="AK31" s="1569"/>
      <c r="AL31" s="1569"/>
      <c r="AM31" s="1569"/>
      <c r="AN31" s="1569"/>
      <c r="AO31" s="1569"/>
      <c r="AP31" s="1569"/>
      <c r="AQ31" s="1569"/>
      <c r="AR31" s="1569"/>
      <c r="AS31" s="1570"/>
      <c r="AT31" s="1678"/>
      <c r="AU31" s="1679"/>
      <c r="AV31" s="1679"/>
      <c r="AW31" s="1679"/>
      <c r="AX31" s="1679"/>
      <c r="AY31" s="1679"/>
      <c r="AZ31" s="1679"/>
      <c r="BA31" s="1679"/>
      <c r="BB31" s="1679"/>
      <c r="BC31" s="1679"/>
      <c r="BD31" s="1679"/>
      <c r="BE31" s="1680"/>
      <c r="BF31" s="1561"/>
      <c r="BG31" s="1561"/>
      <c r="BH31" s="1561"/>
      <c r="BI31" s="1561"/>
      <c r="BJ31" s="1561"/>
      <c r="BK31" s="1561"/>
      <c r="BL31" s="1561"/>
      <c r="BM31" s="1561"/>
      <c r="BN31" s="1561"/>
      <c r="BO31" s="1561"/>
      <c r="BP31" s="1561"/>
      <c r="BQ31" s="1561"/>
      <c r="BR31" s="1561"/>
      <c r="BS31" s="1561"/>
      <c r="BT31" s="1561"/>
      <c r="BU31" s="1561"/>
      <c r="BV31" s="1561"/>
      <c r="BW31" s="1561"/>
      <c r="BX31" s="1561"/>
      <c r="BY31" s="1561"/>
      <c r="BZ31" s="1561"/>
      <c r="CA31" s="1561"/>
      <c r="CB31" s="1561"/>
      <c r="CC31" s="1561"/>
      <c r="CD31" s="1561"/>
      <c r="CE31" s="1561"/>
      <c r="CF31" s="1561"/>
      <c r="CG31" s="1561"/>
      <c r="CH31" s="1561"/>
      <c r="CI31" s="1810"/>
      <c r="CJ31" s="1542"/>
      <c r="CK31" s="1543"/>
      <c r="CL31" s="1543"/>
      <c r="CM31" s="1543"/>
      <c r="CN31" s="1543"/>
      <c r="CO31" s="1543"/>
      <c r="CP31" s="1543"/>
      <c r="CQ31" s="1543"/>
      <c r="CR31" s="1543"/>
      <c r="CS31" s="1543"/>
      <c r="CT31" s="1543"/>
      <c r="CU31" s="1543"/>
      <c r="CV31" s="1543"/>
      <c r="CW31" s="1543"/>
      <c r="CX31" s="1543"/>
      <c r="CY31" s="1543"/>
      <c r="CZ31" s="1543"/>
      <c r="DA31" s="1543"/>
      <c r="DB31" s="1543"/>
      <c r="DC31" s="1543"/>
      <c r="DD31" s="1543"/>
      <c r="DE31" s="1556"/>
      <c r="DF31" s="1544"/>
    </row>
    <row r="32" spans="2:112" ht="10.5" customHeight="1">
      <c r="B32" s="1646">
        <v>3</v>
      </c>
      <c r="C32" s="1647"/>
      <c r="D32" s="1681"/>
      <c r="E32" s="1682"/>
      <c r="F32" s="1682"/>
      <c r="G32" s="1682"/>
      <c r="H32" s="1682"/>
      <c r="I32" s="1682"/>
      <c r="J32" s="1682"/>
      <c r="K32" s="1682"/>
      <c r="L32" s="1682"/>
      <c r="M32" s="1682"/>
      <c r="N32" s="1682"/>
      <c r="O32" s="1682"/>
      <c r="P32" s="1682"/>
      <c r="Q32" s="1682"/>
      <c r="R32" s="1682"/>
      <c r="S32" s="1682"/>
      <c r="T32" s="1683"/>
      <c r="U32" s="56"/>
      <c r="V32" s="56"/>
      <c r="W32" s="1550" t="s">
        <v>27</v>
      </c>
      <c r="X32" s="1550"/>
      <c r="Y32" s="1550"/>
      <c r="Z32" s="1550"/>
      <c r="AA32" s="1550"/>
      <c r="AB32" s="1550"/>
      <c r="AC32" s="1564"/>
      <c r="AD32" s="1565"/>
      <c r="AE32" s="1566"/>
      <c r="AF32" s="1566"/>
      <c r="AG32" s="1566"/>
      <c r="AH32" s="1566"/>
      <c r="AI32" s="1566"/>
      <c r="AJ32" s="1566"/>
      <c r="AK32" s="1566"/>
      <c r="AL32" s="1566"/>
      <c r="AM32" s="1566"/>
      <c r="AN32" s="1566"/>
      <c r="AO32" s="1566"/>
      <c r="AP32" s="1566"/>
      <c r="AQ32" s="1566"/>
      <c r="AR32" s="1566"/>
      <c r="AS32" s="1567"/>
      <c r="AT32" s="1678"/>
      <c r="AU32" s="1679"/>
      <c r="AV32" s="1679"/>
      <c r="AW32" s="1679"/>
      <c r="AX32" s="1679"/>
      <c r="AY32" s="1679"/>
      <c r="AZ32" s="1679"/>
      <c r="BA32" s="1679"/>
      <c r="BB32" s="1679"/>
      <c r="BC32" s="1679"/>
      <c r="BD32" s="1679"/>
      <c r="BE32" s="1680"/>
      <c r="BF32" s="1561"/>
      <c r="BG32" s="1561"/>
      <c r="BH32" s="1561"/>
      <c r="BI32" s="1561"/>
      <c r="BJ32" s="1561"/>
      <c r="BK32" s="1561"/>
      <c r="BL32" s="1561"/>
      <c r="BM32" s="1561"/>
      <c r="BN32" s="1561"/>
      <c r="BO32" s="1561"/>
      <c r="BP32" s="1561"/>
      <c r="BQ32" s="1561"/>
      <c r="BR32" s="1561"/>
      <c r="BS32" s="1561"/>
      <c r="BT32" s="1561"/>
      <c r="BU32" s="1561"/>
      <c r="BV32" s="1561"/>
      <c r="BW32" s="1561"/>
      <c r="BX32" s="1561"/>
      <c r="BY32" s="1561"/>
      <c r="BZ32" s="1561"/>
      <c r="CA32" s="1561"/>
      <c r="CB32" s="1561"/>
      <c r="CC32" s="1561"/>
      <c r="CD32" s="1561"/>
      <c r="CE32" s="1561"/>
      <c r="CF32" s="1561"/>
      <c r="CG32" s="1561"/>
      <c r="CH32" s="1561"/>
      <c r="CI32" s="1810"/>
      <c r="CJ32" s="1542"/>
      <c r="CK32" s="1543"/>
      <c r="CL32" s="1543"/>
      <c r="CM32" s="1543"/>
      <c r="CN32" s="1543"/>
      <c r="CO32" s="1543"/>
      <c r="CP32" s="1543"/>
      <c r="CQ32" s="1543"/>
      <c r="CR32" s="1543"/>
      <c r="CS32" s="1543"/>
      <c r="CT32" s="1543"/>
      <c r="CU32" s="1543"/>
      <c r="CV32" s="1543"/>
      <c r="CW32" s="1543"/>
      <c r="CX32" s="1543"/>
      <c r="CY32" s="1543"/>
      <c r="CZ32" s="1543"/>
      <c r="DA32" s="1543"/>
      <c r="DB32" s="1543"/>
      <c r="DC32" s="1543"/>
      <c r="DD32" s="1543"/>
      <c r="DE32" s="1556"/>
      <c r="DF32" s="1544"/>
    </row>
    <row r="33" spans="2:112" ht="10.5" customHeight="1">
      <c r="B33" s="1646"/>
      <c r="C33" s="1647"/>
      <c r="D33" s="1643"/>
      <c r="E33" s="1644"/>
      <c r="F33" s="1644"/>
      <c r="G33" s="1644"/>
      <c r="H33" s="1644"/>
      <c r="I33" s="1644"/>
      <c r="J33" s="1644"/>
      <c r="K33" s="1644"/>
      <c r="L33" s="1644"/>
      <c r="M33" s="1644"/>
      <c r="N33" s="1644"/>
      <c r="O33" s="1644"/>
      <c r="P33" s="1644"/>
      <c r="Q33" s="1644"/>
      <c r="R33" s="1644"/>
      <c r="S33" s="1644"/>
      <c r="T33" s="1645"/>
      <c r="U33" s="68"/>
      <c r="V33" s="68"/>
      <c r="W33" s="1551" t="s">
        <v>28</v>
      </c>
      <c r="X33" s="1551"/>
      <c r="Y33" s="1551"/>
      <c r="Z33" s="1551"/>
      <c r="AA33" s="1551"/>
      <c r="AB33" s="1551"/>
      <c r="AC33" s="1578"/>
      <c r="AD33" s="1568"/>
      <c r="AE33" s="1569"/>
      <c r="AF33" s="1569"/>
      <c r="AG33" s="1569"/>
      <c r="AH33" s="1569"/>
      <c r="AI33" s="1569"/>
      <c r="AJ33" s="1569"/>
      <c r="AK33" s="1569"/>
      <c r="AL33" s="1569"/>
      <c r="AM33" s="1569"/>
      <c r="AN33" s="1569"/>
      <c r="AO33" s="1569"/>
      <c r="AP33" s="1569"/>
      <c r="AQ33" s="1569"/>
      <c r="AR33" s="1569"/>
      <c r="AS33" s="1570"/>
      <c r="AT33" s="1678"/>
      <c r="AU33" s="1679"/>
      <c r="AV33" s="1679"/>
      <c r="AW33" s="1679"/>
      <c r="AX33" s="1679"/>
      <c r="AY33" s="1679"/>
      <c r="AZ33" s="1679"/>
      <c r="BA33" s="1679"/>
      <c r="BB33" s="1679"/>
      <c r="BC33" s="1679"/>
      <c r="BD33" s="1679"/>
      <c r="BE33" s="1680"/>
      <c r="BF33" s="1561"/>
      <c r="BG33" s="1561"/>
      <c r="BH33" s="1561"/>
      <c r="BI33" s="1561"/>
      <c r="BJ33" s="1561"/>
      <c r="BK33" s="1561"/>
      <c r="BL33" s="1561"/>
      <c r="BM33" s="1561"/>
      <c r="BN33" s="1561"/>
      <c r="BO33" s="1561"/>
      <c r="BP33" s="1561"/>
      <c r="BQ33" s="1561"/>
      <c r="BR33" s="1561"/>
      <c r="BS33" s="1561"/>
      <c r="BT33" s="1561"/>
      <c r="BU33" s="1561"/>
      <c r="BV33" s="1561"/>
      <c r="BW33" s="1561"/>
      <c r="BX33" s="1561"/>
      <c r="BY33" s="1561"/>
      <c r="BZ33" s="1561"/>
      <c r="CA33" s="1561"/>
      <c r="CB33" s="1561"/>
      <c r="CC33" s="1561"/>
      <c r="CD33" s="1561"/>
      <c r="CE33" s="1561"/>
      <c r="CF33" s="1561"/>
      <c r="CG33" s="1561"/>
      <c r="CH33" s="1561"/>
      <c r="CI33" s="1810"/>
      <c r="CJ33" s="1557"/>
      <c r="CK33" s="1558"/>
      <c r="CL33" s="1558"/>
      <c r="CM33" s="1558"/>
      <c r="CN33" s="1558"/>
      <c r="CO33" s="1558"/>
      <c r="CP33" s="1558"/>
      <c r="CQ33" s="1558"/>
      <c r="CR33" s="1558"/>
      <c r="CS33" s="1558"/>
      <c r="CT33" s="1558"/>
      <c r="CU33" s="1558"/>
      <c r="CV33" s="1558"/>
      <c r="CW33" s="1558"/>
      <c r="CX33" s="1558"/>
      <c r="CY33" s="1558"/>
      <c r="CZ33" s="1558"/>
      <c r="DA33" s="1558"/>
      <c r="DB33" s="1558"/>
      <c r="DC33" s="1558"/>
      <c r="DD33" s="1558"/>
      <c r="DE33" s="1559"/>
      <c r="DF33" s="1560"/>
    </row>
    <row r="34" spans="2:112" ht="10.5" customHeight="1">
      <c r="B34" s="246"/>
      <c r="C34" s="246"/>
      <c r="D34" s="247"/>
      <c r="E34" s="247"/>
      <c r="F34" s="247"/>
      <c r="G34" s="247"/>
      <c r="H34" s="247"/>
      <c r="I34" s="247"/>
      <c r="J34" s="247"/>
      <c r="K34" s="247"/>
      <c r="L34" s="247"/>
      <c r="M34" s="247"/>
      <c r="N34" s="247"/>
      <c r="O34" s="247"/>
      <c r="P34" s="247"/>
      <c r="Q34" s="247"/>
      <c r="R34" s="247"/>
      <c r="S34" s="247"/>
      <c r="T34" s="247"/>
      <c r="U34" s="56"/>
      <c r="V34" s="56"/>
      <c r="W34" s="66"/>
      <c r="X34" s="66"/>
      <c r="Y34" s="66"/>
      <c r="Z34" s="66"/>
      <c r="AA34" s="66"/>
      <c r="AB34" s="66"/>
      <c r="AC34" s="67"/>
      <c r="AD34" s="248"/>
      <c r="AE34" s="248"/>
      <c r="AF34" s="248"/>
      <c r="AG34" s="248"/>
      <c r="AH34" s="248"/>
      <c r="AI34" s="248"/>
      <c r="AJ34" s="248"/>
      <c r="AK34" s="248"/>
      <c r="AL34" s="248"/>
      <c r="AM34" s="248"/>
      <c r="AN34" s="248"/>
      <c r="AO34" s="248"/>
      <c r="AP34" s="248"/>
      <c r="AQ34" s="248"/>
      <c r="AR34" s="248"/>
      <c r="AS34" s="248"/>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8"/>
      <c r="CJ34" s="242"/>
      <c r="CK34" s="242"/>
      <c r="CL34" s="242"/>
      <c r="CM34" s="242"/>
      <c r="CN34" s="242"/>
      <c r="CO34" s="242"/>
      <c r="CP34" s="242"/>
      <c r="CQ34" s="242"/>
      <c r="CR34" s="242"/>
      <c r="CS34" s="242"/>
      <c r="CT34" s="242"/>
      <c r="CU34" s="242"/>
      <c r="CV34" s="242"/>
      <c r="CW34" s="242"/>
      <c r="CX34" s="242"/>
      <c r="CY34" s="242"/>
      <c r="CZ34" s="242"/>
      <c r="DA34" s="242"/>
      <c r="DB34" s="242"/>
      <c r="DC34" s="242"/>
      <c r="DD34" s="242"/>
      <c r="DE34" s="243"/>
      <c r="DF34" s="243"/>
    </row>
    <row r="35" spans="2:112" ht="10.5" customHeight="1">
      <c r="B35" s="1875" t="s">
        <v>364</v>
      </c>
      <c r="C35" s="1876"/>
      <c r="D35" s="1876"/>
      <c r="E35" s="1876"/>
      <c r="F35" s="1876"/>
      <c r="G35" s="1876"/>
      <c r="H35" s="1876"/>
      <c r="I35" s="1876"/>
      <c r="J35" s="1876"/>
      <c r="K35" s="1876"/>
      <c r="L35" s="1876"/>
      <c r="M35" s="1876"/>
      <c r="N35" s="1876"/>
      <c r="O35" s="1876"/>
      <c r="P35" s="1876"/>
      <c r="Q35" s="1876"/>
      <c r="R35" s="1876"/>
      <c r="S35" s="1876"/>
      <c r="T35" s="1876"/>
      <c r="U35" s="1876"/>
      <c r="V35" s="1876"/>
      <c r="W35" s="1876"/>
      <c r="X35" s="1876"/>
      <c r="Y35" s="1876"/>
      <c r="Z35" s="1876"/>
      <c r="AA35" s="1876"/>
      <c r="AB35" s="1876"/>
      <c r="AC35" s="1876"/>
      <c r="AD35" s="1876"/>
      <c r="AE35" s="1876"/>
      <c r="AF35" s="1876"/>
      <c r="AG35" s="1876"/>
      <c r="AH35" s="1876"/>
      <c r="AI35" s="1876"/>
      <c r="AJ35" s="1876"/>
      <c r="AK35" s="1876"/>
      <c r="AL35" s="1876"/>
      <c r="AM35" s="1876"/>
      <c r="AN35" s="1876"/>
      <c r="AO35" s="1876"/>
      <c r="AP35" s="1877"/>
      <c r="AQ35" s="1878"/>
      <c r="AR35" s="1878"/>
      <c r="AS35" s="1878"/>
      <c r="AT35" s="1879"/>
      <c r="AU35" s="1687" t="s">
        <v>299</v>
      </c>
      <c r="AV35" s="1688"/>
      <c r="AW35" s="1688"/>
      <c r="AX35" s="1688"/>
      <c r="AY35" s="1688"/>
      <c r="AZ35" s="1688"/>
      <c r="BA35" s="1688"/>
      <c r="BB35" s="1688"/>
      <c r="BC35" s="1689"/>
      <c r="BD35" s="1597" t="s">
        <v>724</v>
      </c>
      <c r="BE35" s="1550"/>
      <c r="BF35" s="1550"/>
      <c r="BG35" s="1550"/>
      <c r="BH35" s="1550"/>
      <c r="BI35" s="1612"/>
      <c r="BJ35" s="1613"/>
      <c r="BK35" s="1613"/>
      <c r="BL35" s="1613"/>
      <c r="BM35" s="1550" t="s">
        <v>726</v>
      </c>
      <c r="BN35" s="1550"/>
      <c r="BO35" s="1550"/>
      <c r="BP35" s="1612"/>
      <c r="BQ35" s="1612"/>
      <c r="BR35" s="1612"/>
      <c r="BS35" s="1612"/>
      <c r="BT35" s="1550" t="s">
        <v>727</v>
      </c>
      <c r="BU35" s="1550"/>
      <c r="BV35" s="1550"/>
      <c r="BW35" s="1612"/>
      <c r="BX35" s="1612"/>
      <c r="BY35" s="1612"/>
      <c r="BZ35" s="1612"/>
      <c r="CA35" s="1550" t="s">
        <v>725</v>
      </c>
      <c r="CB35" s="1550"/>
      <c r="CC35" s="1640"/>
      <c r="CD35" s="69"/>
      <c r="CE35" s="69"/>
      <c r="CF35" s="1550" t="s">
        <v>134</v>
      </c>
      <c r="CG35" s="1550"/>
      <c r="CH35" s="1550"/>
      <c r="CI35" s="1550"/>
      <c r="CJ35" s="1550"/>
      <c r="CK35" s="1634"/>
      <c r="CL35" s="1634"/>
      <c r="CM35" s="69"/>
      <c r="CN35" s="69"/>
      <c r="CO35" s="1550" t="s">
        <v>300</v>
      </c>
      <c r="CP35" s="1550"/>
      <c r="CQ35" s="1550"/>
      <c r="CR35" s="1550"/>
      <c r="CS35" s="1550"/>
      <c r="CT35" s="1550"/>
      <c r="CU35" s="1550"/>
      <c r="CV35" s="69"/>
      <c r="CW35" s="69"/>
      <c r="CX35" s="1550" t="s">
        <v>135</v>
      </c>
      <c r="CY35" s="1550"/>
      <c r="CZ35" s="1550"/>
      <c r="DA35" s="1550"/>
      <c r="DB35" s="1550"/>
      <c r="DC35" s="1550"/>
      <c r="DD35" s="1550"/>
      <c r="DE35" s="1550"/>
      <c r="DF35" s="82"/>
      <c r="DH35" s="81"/>
    </row>
    <row r="36" spans="2:112" ht="10.5" customHeight="1">
      <c r="B36" s="1880"/>
      <c r="C36" s="1880"/>
      <c r="D36" s="1880"/>
      <c r="E36" s="1880"/>
      <c r="F36" s="1880"/>
      <c r="G36" s="1880"/>
      <c r="H36" s="1880"/>
      <c r="I36" s="1880"/>
      <c r="J36" s="1880"/>
      <c r="K36" s="1880"/>
      <c r="L36" s="1880"/>
      <c r="M36" s="1880"/>
      <c r="N36" s="1880"/>
      <c r="O36" s="1880"/>
      <c r="P36" s="1880"/>
      <c r="Q36" s="1880"/>
      <c r="R36" s="1880"/>
      <c r="S36" s="1880"/>
      <c r="T36" s="1880"/>
      <c r="U36" s="1880"/>
      <c r="V36" s="1880"/>
      <c r="W36" s="1880"/>
      <c r="X36" s="1880"/>
      <c r="Y36" s="1880"/>
      <c r="Z36" s="1880"/>
      <c r="AA36" s="1880"/>
      <c r="AB36" s="1880"/>
      <c r="AC36" s="1880"/>
      <c r="AD36" s="1880"/>
      <c r="AE36" s="1880"/>
      <c r="AF36" s="1880"/>
      <c r="AG36" s="1880"/>
      <c r="AH36" s="1880"/>
      <c r="AI36" s="1880"/>
      <c r="AJ36" s="1880"/>
      <c r="AK36" s="1880"/>
      <c r="AL36" s="1880"/>
      <c r="AM36" s="1880"/>
      <c r="AN36" s="1880"/>
      <c r="AO36" s="1880"/>
      <c r="AP36" s="1881"/>
      <c r="AQ36" s="1659"/>
      <c r="AR36" s="1659"/>
      <c r="AS36" s="1659"/>
      <c r="AT36" s="1882"/>
      <c r="AU36" s="1690"/>
      <c r="AV36" s="1691"/>
      <c r="AW36" s="1691"/>
      <c r="AX36" s="1691"/>
      <c r="AY36" s="1691"/>
      <c r="AZ36" s="1691"/>
      <c r="BA36" s="1691"/>
      <c r="BB36" s="1691"/>
      <c r="BC36" s="1692"/>
      <c r="BD36" s="1551"/>
      <c r="BE36" s="1551"/>
      <c r="BF36" s="1551"/>
      <c r="BG36" s="1551"/>
      <c r="BH36" s="1551"/>
      <c r="BI36" s="1862"/>
      <c r="BJ36" s="1862"/>
      <c r="BK36" s="1862"/>
      <c r="BL36" s="1862"/>
      <c r="BM36" s="1551"/>
      <c r="BN36" s="1551"/>
      <c r="BO36" s="1551"/>
      <c r="BP36" s="1642"/>
      <c r="BQ36" s="1642"/>
      <c r="BR36" s="1642"/>
      <c r="BS36" s="1642"/>
      <c r="BT36" s="1551"/>
      <c r="BU36" s="1551"/>
      <c r="BV36" s="1551"/>
      <c r="BW36" s="1642"/>
      <c r="BX36" s="1642"/>
      <c r="BY36" s="1642"/>
      <c r="BZ36" s="1642"/>
      <c r="CA36" s="1551"/>
      <c r="CB36" s="1551"/>
      <c r="CC36" s="1641"/>
      <c r="CD36" s="68"/>
      <c r="CE36" s="68"/>
      <c r="CF36" s="1551" t="s">
        <v>133</v>
      </c>
      <c r="CG36" s="1659"/>
      <c r="CH36" s="1659"/>
      <c r="CI36" s="1659"/>
      <c r="CJ36" s="1659"/>
      <c r="CK36" s="1659"/>
      <c r="CL36" s="1659"/>
      <c r="CM36" s="1659"/>
      <c r="CN36" s="1659"/>
      <c r="CO36" s="1659"/>
      <c r="CP36" s="1659"/>
      <c r="CQ36" s="68"/>
      <c r="CR36" s="68"/>
      <c r="CS36" s="1551" t="s">
        <v>301</v>
      </c>
      <c r="CT36" s="1551"/>
      <c r="CU36" s="1551"/>
      <c r="CV36" s="1551"/>
      <c r="CW36" s="1551"/>
      <c r="CX36" s="1551"/>
      <c r="CY36" s="1551"/>
      <c r="CZ36" s="1538"/>
      <c r="DA36" s="1538"/>
      <c r="DB36" s="1538"/>
      <c r="DC36" s="1538"/>
      <c r="DD36" s="1538"/>
      <c r="DE36" s="1536" t="s">
        <v>354</v>
      </c>
      <c r="DF36" s="1537"/>
      <c r="DH36" s="56"/>
    </row>
    <row r="37" spans="2:112" ht="10.5" customHeight="1">
      <c r="B37" s="1654" t="s">
        <v>309</v>
      </c>
      <c r="C37" s="1655"/>
      <c r="D37" s="1656"/>
      <c r="E37" s="1656"/>
      <c r="F37" s="1656"/>
      <c r="G37" s="1656"/>
      <c r="H37" s="1656"/>
      <c r="I37" s="1656"/>
      <c r="J37" s="1656"/>
      <c r="K37" s="1656"/>
      <c r="L37" s="1656"/>
      <c r="M37" s="1656"/>
      <c r="N37" s="1656"/>
      <c r="O37" s="1657"/>
      <c r="P37" s="72"/>
      <c r="Q37" s="69"/>
      <c r="R37" s="1550" t="s">
        <v>743</v>
      </c>
      <c r="S37" s="1550"/>
      <c r="T37" s="1550"/>
      <c r="U37" s="1550"/>
      <c r="V37" s="1550"/>
      <c r="W37" s="69"/>
      <c r="X37" s="69"/>
      <c r="Y37" s="69"/>
      <c r="Z37" s="1550" t="s">
        <v>20</v>
      </c>
      <c r="AA37" s="1550"/>
      <c r="AB37" s="1550"/>
      <c r="AC37" s="1550"/>
      <c r="AD37" s="1550"/>
      <c r="AE37" s="69"/>
      <c r="AF37" s="69"/>
      <c r="AG37" s="69"/>
      <c r="AH37" s="1550" t="s">
        <v>19</v>
      </c>
      <c r="AI37" s="1550"/>
      <c r="AJ37" s="1550"/>
      <c r="AK37" s="1550"/>
      <c r="AL37" s="1550"/>
      <c r="AM37" s="69"/>
      <c r="AN37" s="69"/>
      <c r="AO37" s="69"/>
      <c r="AP37" s="1550" t="s">
        <v>22</v>
      </c>
      <c r="AQ37" s="1550"/>
      <c r="AR37" s="1550"/>
      <c r="AS37" s="1550"/>
      <c r="AT37" s="1803"/>
      <c r="AU37" s="1798" t="s">
        <v>69</v>
      </c>
      <c r="AV37" s="1580"/>
      <c r="AW37" s="1580"/>
      <c r="AX37" s="1580"/>
      <c r="AY37" s="1580"/>
      <c r="AZ37" s="1580"/>
      <c r="BA37" s="1580"/>
      <c r="BB37" s="1580"/>
      <c r="BC37" s="1580"/>
      <c r="BD37" s="1580"/>
      <c r="BE37" s="1580"/>
      <c r="BF37" s="1581"/>
      <c r="BG37" s="69"/>
      <c r="BH37" s="69"/>
      <c r="BI37" s="1550" t="s">
        <v>24</v>
      </c>
      <c r="BJ37" s="1550"/>
      <c r="BK37" s="1550"/>
      <c r="BL37" s="1550"/>
      <c r="BM37" s="1550"/>
      <c r="BN37" s="1550"/>
      <c r="BO37" s="1550"/>
      <c r="BP37" s="69"/>
      <c r="BQ37" s="69"/>
      <c r="BR37" s="1550" t="s">
        <v>26</v>
      </c>
      <c r="BS37" s="1550"/>
      <c r="BT37" s="1550"/>
      <c r="BU37" s="1550"/>
      <c r="BV37" s="1550"/>
      <c r="BW37" s="1550"/>
      <c r="BX37" s="1550"/>
      <c r="BY37" s="69"/>
      <c r="BZ37" s="69"/>
      <c r="CA37" s="1550" t="s">
        <v>1</v>
      </c>
      <c r="CB37" s="1550"/>
      <c r="CC37" s="1550"/>
      <c r="CD37" s="1550"/>
      <c r="CE37" s="1550"/>
      <c r="CF37" s="1564"/>
      <c r="CG37" s="1564"/>
      <c r="CH37" s="69"/>
      <c r="CI37" s="69"/>
      <c r="CJ37" s="1579" t="s">
        <v>338</v>
      </c>
      <c r="CK37" s="1580"/>
      <c r="CL37" s="1580"/>
      <c r="CM37" s="1580"/>
      <c r="CN37" s="1580"/>
      <c r="CO37" s="1580"/>
      <c r="CP37" s="1580"/>
      <c r="CQ37" s="1580"/>
      <c r="CR37" s="1580"/>
      <c r="CS37" s="1580"/>
      <c r="CT37" s="1580"/>
      <c r="CU37" s="1580"/>
      <c r="CV37" s="1580"/>
      <c r="CW37" s="1580"/>
      <c r="CX37" s="1580"/>
      <c r="CY37" s="1580"/>
      <c r="CZ37" s="1580"/>
      <c r="DA37" s="1580"/>
      <c r="DB37" s="1580"/>
      <c r="DC37" s="1580"/>
      <c r="DD37" s="1580"/>
      <c r="DE37" s="1580"/>
      <c r="DF37" s="1790"/>
    </row>
    <row r="38" spans="2:112" ht="10.5" customHeight="1">
      <c r="B38" s="1656"/>
      <c r="C38" s="1658"/>
      <c r="D38" s="1656"/>
      <c r="E38" s="1656"/>
      <c r="F38" s="1656"/>
      <c r="G38" s="1656"/>
      <c r="H38" s="1656"/>
      <c r="I38" s="1656"/>
      <c r="J38" s="1656"/>
      <c r="K38" s="1656"/>
      <c r="L38" s="1656"/>
      <c r="M38" s="1656"/>
      <c r="N38" s="1656"/>
      <c r="O38" s="1657"/>
      <c r="P38" s="75"/>
      <c r="Q38" s="68"/>
      <c r="R38" s="1551"/>
      <c r="S38" s="1551"/>
      <c r="T38" s="1551"/>
      <c r="U38" s="1551"/>
      <c r="V38" s="1551"/>
      <c r="W38" s="68"/>
      <c r="X38" s="68"/>
      <c r="Y38" s="68"/>
      <c r="Z38" s="1551"/>
      <c r="AA38" s="1551"/>
      <c r="AB38" s="1551"/>
      <c r="AC38" s="1551"/>
      <c r="AD38" s="1551"/>
      <c r="AE38" s="68"/>
      <c r="AF38" s="68"/>
      <c r="AG38" s="68"/>
      <c r="AH38" s="1551"/>
      <c r="AI38" s="1551"/>
      <c r="AJ38" s="1551"/>
      <c r="AK38" s="1551"/>
      <c r="AL38" s="1551"/>
      <c r="AM38" s="68"/>
      <c r="AN38" s="68"/>
      <c r="AO38" s="68"/>
      <c r="AP38" s="1551"/>
      <c r="AQ38" s="1551"/>
      <c r="AR38" s="1551"/>
      <c r="AS38" s="1551"/>
      <c r="AT38" s="1804"/>
      <c r="AU38" s="1582"/>
      <c r="AV38" s="1578"/>
      <c r="AW38" s="1578"/>
      <c r="AX38" s="1578"/>
      <c r="AY38" s="1578"/>
      <c r="AZ38" s="1578"/>
      <c r="BA38" s="1578"/>
      <c r="BB38" s="1578"/>
      <c r="BC38" s="1578"/>
      <c r="BD38" s="1578"/>
      <c r="BE38" s="1578"/>
      <c r="BF38" s="1583"/>
      <c r="BG38" s="68"/>
      <c r="BH38" s="68"/>
      <c r="BI38" s="1551" t="s">
        <v>25</v>
      </c>
      <c r="BJ38" s="1551"/>
      <c r="BK38" s="1551"/>
      <c r="BL38" s="1551"/>
      <c r="BM38" s="1551"/>
      <c r="BN38" s="1551"/>
      <c r="BO38" s="1551"/>
      <c r="BP38" s="68"/>
      <c r="BQ38" s="68"/>
      <c r="BR38" s="1551" t="s">
        <v>77</v>
      </c>
      <c r="BS38" s="1551"/>
      <c r="BT38" s="1551"/>
      <c r="BU38" s="1551"/>
      <c r="BV38" s="1551"/>
      <c r="BW38" s="1551"/>
      <c r="BX38" s="1551"/>
      <c r="BY38" s="1536" t="s">
        <v>227</v>
      </c>
      <c r="BZ38" s="1536"/>
      <c r="CA38" s="1538"/>
      <c r="CB38" s="1538"/>
      <c r="CC38" s="1538"/>
      <c r="CD38" s="1538"/>
      <c r="CE38" s="1538"/>
      <c r="CF38" s="1538"/>
      <c r="CG38" s="1668"/>
      <c r="CH38" s="1536" t="s">
        <v>365</v>
      </c>
      <c r="CI38" s="1536"/>
      <c r="CJ38" s="1791"/>
      <c r="CK38" s="1792"/>
      <c r="CL38" s="1792"/>
      <c r="CM38" s="1792"/>
      <c r="CN38" s="1792"/>
      <c r="CO38" s="1792"/>
      <c r="CP38" s="1792"/>
      <c r="CQ38" s="1792"/>
      <c r="CR38" s="1792"/>
      <c r="CS38" s="1792"/>
      <c r="CT38" s="1792"/>
      <c r="CU38" s="1792"/>
      <c r="CV38" s="1792"/>
      <c r="CW38" s="1792"/>
      <c r="CX38" s="1792"/>
      <c r="CY38" s="1792"/>
      <c r="CZ38" s="1792"/>
      <c r="DA38" s="1792"/>
      <c r="DB38" s="1792"/>
      <c r="DC38" s="1792"/>
      <c r="DD38" s="1792"/>
      <c r="DE38" s="1792"/>
      <c r="DF38" s="1793"/>
    </row>
    <row r="39" spans="2:112" ht="10.5" customHeight="1">
      <c r="B39" s="1654" t="s">
        <v>366</v>
      </c>
      <c r="C39" s="1655"/>
      <c r="D39" s="1656"/>
      <c r="E39" s="1656"/>
      <c r="F39" s="1656"/>
      <c r="G39" s="1656"/>
      <c r="H39" s="1656"/>
      <c r="I39" s="1656"/>
      <c r="J39" s="1656"/>
      <c r="K39" s="1656"/>
      <c r="L39" s="1656"/>
      <c r="M39" s="1656"/>
      <c r="N39" s="1656"/>
      <c r="O39" s="1657"/>
      <c r="P39" s="72"/>
      <c r="Q39" s="69"/>
      <c r="R39" s="1550" t="s">
        <v>743</v>
      </c>
      <c r="S39" s="1550"/>
      <c r="T39" s="1550"/>
      <c r="U39" s="1550"/>
      <c r="V39" s="1550"/>
      <c r="W39" s="69"/>
      <c r="X39" s="69"/>
      <c r="Y39" s="69"/>
      <c r="Z39" s="1550" t="s">
        <v>21</v>
      </c>
      <c r="AA39" s="1550"/>
      <c r="AB39" s="1550"/>
      <c r="AC39" s="1550"/>
      <c r="AD39" s="1594"/>
      <c r="AE39" s="1594"/>
      <c r="AF39" s="1594"/>
      <c r="AG39" s="1594"/>
      <c r="AH39" s="1594"/>
      <c r="AI39" s="1594"/>
      <c r="AJ39" s="1590"/>
      <c r="AK39" s="1590"/>
      <c r="AL39" s="1590"/>
      <c r="AM39" s="1590"/>
      <c r="AN39" s="1590"/>
      <c r="AO39" s="1590"/>
      <c r="AP39" s="1590"/>
      <c r="AQ39" s="1590"/>
      <c r="AR39" s="1590"/>
      <c r="AS39" s="1597" t="s">
        <v>228</v>
      </c>
      <c r="AT39" s="1597"/>
      <c r="AU39" s="1579" t="s">
        <v>310</v>
      </c>
      <c r="AV39" s="1580"/>
      <c r="AW39" s="1580"/>
      <c r="AX39" s="1580"/>
      <c r="AY39" s="1580"/>
      <c r="AZ39" s="1580"/>
      <c r="BA39" s="1580"/>
      <c r="BB39" s="1580"/>
      <c r="BC39" s="1580"/>
      <c r="BD39" s="1580"/>
      <c r="BE39" s="1580"/>
      <c r="BF39" s="1581"/>
      <c r="BG39" s="69"/>
      <c r="BH39" s="69"/>
      <c r="BI39" s="1550" t="s">
        <v>743</v>
      </c>
      <c r="BJ39" s="1550"/>
      <c r="BK39" s="1550"/>
      <c r="BL39" s="1550"/>
      <c r="BM39" s="1550"/>
      <c r="BN39" s="69"/>
      <c r="BO39" s="69"/>
      <c r="BP39" s="1550" t="s">
        <v>23</v>
      </c>
      <c r="BQ39" s="1550"/>
      <c r="BR39" s="1550"/>
      <c r="BS39" s="1550"/>
      <c r="BT39" s="1550"/>
      <c r="BU39" s="1550"/>
      <c r="BV39" s="1590"/>
      <c r="BW39" s="1590"/>
      <c r="BX39" s="1590"/>
      <c r="BY39" s="1590"/>
      <c r="BZ39" s="1590"/>
      <c r="CA39" s="1590"/>
      <c r="CB39" s="1590"/>
      <c r="CC39" s="1590"/>
      <c r="CD39" s="1590"/>
      <c r="CE39" s="1590"/>
      <c r="CF39" s="1590"/>
      <c r="CG39" s="1590"/>
      <c r="CH39" s="1597" t="s">
        <v>367</v>
      </c>
      <c r="CI39" s="1829"/>
      <c r="CJ39" s="1539"/>
      <c r="CK39" s="1540"/>
      <c r="CL39" s="1540"/>
      <c r="CM39" s="1540"/>
      <c r="CN39" s="1540"/>
      <c r="CO39" s="1540"/>
      <c r="CP39" s="1540"/>
      <c r="CQ39" s="1540"/>
      <c r="CR39" s="1540"/>
      <c r="CS39" s="1540"/>
      <c r="CT39" s="1540"/>
      <c r="CU39" s="1540"/>
      <c r="CV39" s="1540"/>
      <c r="CW39" s="1540"/>
      <c r="CX39" s="1540"/>
      <c r="CY39" s="1540"/>
      <c r="CZ39" s="1540"/>
      <c r="DA39" s="1540"/>
      <c r="DB39" s="1540"/>
      <c r="DC39" s="1540"/>
      <c r="DD39" s="1540"/>
      <c r="DE39" s="1540"/>
      <c r="DF39" s="1541"/>
    </row>
    <row r="40" spans="2:112" ht="10.5" customHeight="1">
      <c r="B40" s="1656"/>
      <c r="C40" s="1658"/>
      <c r="D40" s="1656"/>
      <c r="E40" s="1656"/>
      <c r="F40" s="1656"/>
      <c r="G40" s="1656"/>
      <c r="H40" s="1656"/>
      <c r="I40" s="1656"/>
      <c r="J40" s="1656"/>
      <c r="K40" s="1656"/>
      <c r="L40" s="1656"/>
      <c r="M40" s="1656"/>
      <c r="N40" s="1656"/>
      <c r="O40" s="1657"/>
      <c r="P40" s="75"/>
      <c r="Q40" s="68"/>
      <c r="R40" s="1551"/>
      <c r="S40" s="1551"/>
      <c r="T40" s="1551"/>
      <c r="U40" s="1551"/>
      <c r="V40" s="1551"/>
      <c r="W40" s="56"/>
      <c r="X40" s="68"/>
      <c r="Y40" s="68"/>
      <c r="Z40" s="1551"/>
      <c r="AA40" s="1551"/>
      <c r="AB40" s="1551"/>
      <c r="AC40" s="1551"/>
      <c r="AD40" s="1577"/>
      <c r="AE40" s="1577"/>
      <c r="AF40" s="1577"/>
      <c r="AG40" s="1577"/>
      <c r="AH40" s="1577"/>
      <c r="AI40" s="1577"/>
      <c r="AJ40" s="1538"/>
      <c r="AK40" s="1538"/>
      <c r="AL40" s="1538"/>
      <c r="AM40" s="1538"/>
      <c r="AN40" s="1538"/>
      <c r="AO40" s="1538"/>
      <c r="AP40" s="1538"/>
      <c r="AQ40" s="1538"/>
      <c r="AR40" s="1538"/>
      <c r="AS40" s="1536"/>
      <c r="AT40" s="1536"/>
      <c r="AU40" s="1582"/>
      <c r="AV40" s="1578"/>
      <c r="AW40" s="1578"/>
      <c r="AX40" s="1578"/>
      <c r="AY40" s="1578"/>
      <c r="AZ40" s="1578"/>
      <c r="BA40" s="1578"/>
      <c r="BB40" s="1578"/>
      <c r="BC40" s="1578"/>
      <c r="BD40" s="1578"/>
      <c r="BE40" s="1578"/>
      <c r="BF40" s="1583"/>
      <c r="BG40" s="68"/>
      <c r="BH40" s="68"/>
      <c r="BI40" s="1551"/>
      <c r="BJ40" s="1551"/>
      <c r="BK40" s="1551"/>
      <c r="BL40" s="1551"/>
      <c r="BM40" s="1551"/>
      <c r="BN40" s="68"/>
      <c r="BO40" s="68"/>
      <c r="BP40" s="1551"/>
      <c r="BQ40" s="1551"/>
      <c r="BR40" s="1551"/>
      <c r="BS40" s="1551"/>
      <c r="BT40" s="1551"/>
      <c r="BU40" s="1551"/>
      <c r="BV40" s="1538"/>
      <c r="BW40" s="1538"/>
      <c r="BX40" s="1538"/>
      <c r="BY40" s="1538"/>
      <c r="BZ40" s="1538"/>
      <c r="CA40" s="1538"/>
      <c r="CB40" s="1538"/>
      <c r="CC40" s="1538"/>
      <c r="CD40" s="1538"/>
      <c r="CE40" s="1538"/>
      <c r="CF40" s="1538"/>
      <c r="CG40" s="1538"/>
      <c r="CH40" s="1830"/>
      <c r="CI40" s="1830"/>
      <c r="CJ40" s="1542"/>
      <c r="CK40" s="1543"/>
      <c r="CL40" s="1543"/>
      <c r="CM40" s="1543"/>
      <c r="CN40" s="1543"/>
      <c r="CO40" s="1543"/>
      <c r="CP40" s="1543"/>
      <c r="CQ40" s="1543"/>
      <c r="CR40" s="1543"/>
      <c r="CS40" s="1543"/>
      <c r="CT40" s="1543"/>
      <c r="CU40" s="1543"/>
      <c r="CV40" s="1543"/>
      <c r="CW40" s="1543"/>
      <c r="CX40" s="1543"/>
      <c r="CY40" s="1543"/>
      <c r="CZ40" s="1543"/>
      <c r="DA40" s="1543"/>
      <c r="DB40" s="1543"/>
      <c r="DC40" s="1543"/>
      <c r="DD40" s="1543"/>
      <c r="DE40" s="1543"/>
      <c r="DF40" s="1544"/>
    </row>
    <row r="41" spans="2:112" ht="10.5" customHeight="1">
      <c r="B41" s="1654" t="s">
        <v>311</v>
      </c>
      <c r="C41" s="1655"/>
      <c r="D41" s="1656"/>
      <c r="E41" s="1656"/>
      <c r="F41" s="1656"/>
      <c r="G41" s="1656"/>
      <c r="H41" s="1656"/>
      <c r="I41" s="1656"/>
      <c r="J41" s="1656"/>
      <c r="K41" s="1656"/>
      <c r="L41" s="1656"/>
      <c r="M41" s="1656"/>
      <c r="N41" s="1656"/>
      <c r="O41" s="1657"/>
      <c r="P41" s="72"/>
      <c r="Q41" s="69"/>
      <c r="R41" s="1550" t="s">
        <v>13</v>
      </c>
      <c r="S41" s="1550"/>
      <c r="T41" s="1550"/>
      <c r="U41" s="1550"/>
      <c r="V41" s="1550"/>
      <c r="W41" s="1550"/>
      <c r="X41" s="1550"/>
      <c r="Y41" s="1550"/>
      <c r="Z41" s="1550"/>
      <c r="AA41" s="1550"/>
      <c r="AB41" s="1550"/>
      <c r="AC41" s="1550"/>
      <c r="AD41" s="1550"/>
      <c r="AE41" s="1550"/>
      <c r="AF41" s="1550"/>
      <c r="AG41" s="1564"/>
      <c r="AH41" s="1564"/>
      <c r="AI41" s="1564"/>
      <c r="AJ41" s="69"/>
      <c r="AK41" s="69"/>
      <c r="AL41" s="69"/>
      <c r="AM41" s="1550" t="s">
        <v>17</v>
      </c>
      <c r="AN41" s="1564"/>
      <c r="AO41" s="1564"/>
      <c r="AP41" s="1564"/>
      <c r="AQ41" s="1564"/>
      <c r="AR41" s="1564"/>
      <c r="AS41" s="1564"/>
      <c r="AT41" s="1564"/>
      <c r="AU41" s="1564"/>
      <c r="AV41" s="1564"/>
      <c r="AW41" s="1564"/>
      <c r="AX41" s="1564"/>
      <c r="AY41" s="1564"/>
      <c r="AZ41" s="1564"/>
      <c r="BA41" s="1564"/>
      <c r="BB41" s="1564"/>
      <c r="BC41" s="1564"/>
      <c r="BD41" s="1564"/>
      <c r="BE41" s="1564"/>
      <c r="BF41" s="1564"/>
      <c r="BG41" s="1564"/>
      <c r="BH41" s="1564"/>
      <c r="BI41" s="56"/>
      <c r="BJ41" s="1700" t="s">
        <v>312</v>
      </c>
      <c r="BK41" s="1707"/>
      <c r="BL41" s="1707"/>
      <c r="BM41" s="1707"/>
      <c r="BN41" s="1707"/>
      <c r="BO41" s="1707"/>
      <c r="BP41" s="1707"/>
      <c r="BQ41" s="1707"/>
      <c r="BR41" s="1701"/>
      <c r="BS41" s="1702"/>
      <c r="BT41" s="56"/>
      <c r="BU41" s="56"/>
      <c r="BV41" s="1562" t="s">
        <v>743</v>
      </c>
      <c r="BW41" s="1562"/>
      <c r="BX41" s="1562"/>
      <c r="BY41" s="1562"/>
      <c r="BZ41" s="1562"/>
      <c r="CA41" s="56"/>
      <c r="CB41" s="56"/>
      <c r="CC41" s="1562" t="s">
        <v>2</v>
      </c>
      <c r="CD41" s="1562"/>
      <c r="CE41" s="1562"/>
      <c r="CF41" s="1562"/>
      <c r="CG41" s="1562"/>
      <c r="CH41" s="56"/>
      <c r="CI41" s="56"/>
      <c r="CJ41" s="1545"/>
      <c r="CK41" s="1546"/>
      <c r="CL41" s="1546"/>
      <c r="CM41" s="1546"/>
      <c r="CN41" s="1546"/>
      <c r="CO41" s="1546"/>
      <c r="CP41" s="1546"/>
      <c r="CQ41" s="1546"/>
      <c r="CR41" s="1546"/>
      <c r="CS41" s="1546"/>
      <c r="CT41" s="1546"/>
      <c r="CU41" s="1546"/>
      <c r="CV41" s="1546"/>
      <c r="CW41" s="1546"/>
      <c r="CX41" s="1546"/>
      <c r="CY41" s="1546"/>
      <c r="CZ41" s="1546"/>
      <c r="DA41" s="1546"/>
      <c r="DB41" s="1546"/>
      <c r="DC41" s="1546"/>
      <c r="DD41" s="1546"/>
      <c r="DE41" s="1546"/>
      <c r="DF41" s="1547"/>
    </row>
    <row r="42" spans="2:112" ht="10.5" customHeight="1">
      <c r="B42" s="1656"/>
      <c r="C42" s="1658"/>
      <c r="D42" s="1656"/>
      <c r="E42" s="1656"/>
      <c r="F42" s="1656"/>
      <c r="G42" s="1656"/>
      <c r="H42" s="1656"/>
      <c r="I42" s="1656"/>
      <c r="J42" s="1656"/>
      <c r="K42" s="1656"/>
      <c r="L42" s="1656"/>
      <c r="M42" s="1656"/>
      <c r="N42" s="1656"/>
      <c r="O42" s="1657"/>
      <c r="P42" s="75"/>
      <c r="Q42" s="68"/>
      <c r="R42" s="1551" t="s">
        <v>14</v>
      </c>
      <c r="S42" s="1551"/>
      <c r="T42" s="1551"/>
      <c r="U42" s="1551"/>
      <c r="V42" s="1551"/>
      <c r="W42" s="1551"/>
      <c r="X42" s="1551"/>
      <c r="Y42" s="1551"/>
      <c r="Z42" s="1551"/>
      <c r="AA42" s="1551"/>
      <c r="AB42" s="1551"/>
      <c r="AC42" s="1551"/>
      <c r="AD42" s="1551"/>
      <c r="AE42" s="1551"/>
      <c r="AF42" s="1551"/>
      <c r="AG42" s="1577"/>
      <c r="AH42" s="1577"/>
      <c r="AI42" s="1578"/>
      <c r="AJ42" s="68"/>
      <c r="AK42" s="68"/>
      <c r="AL42" s="68"/>
      <c r="AM42" s="1551" t="s">
        <v>18</v>
      </c>
      <c r="AN42" s="1551"/>
      <c r="AO42" s="1551"/>
      <c r="AP42" s="1551"/>
      <c r="AQ42" s="1551"/>
      <c r="AR42" s="1551"/>
      <c r="AS42" s="1551"/>
      <c r="AT42" s="1551"/>
      <c r="AU42" s="1551"/>
      <c r="AV42" s="1551"/>
      <c r="AW42" s="1551"/>
      <c r="AX42" s="1551"/>
      <c r="AY42" s="1551"/>
      <c r="AZ42" s="1551"/>
      <c r="BA42" s="1551"/>
      <c r="BB42" s="1551"/>
      <c r="BC42" s="1551"/>
      <c r="BD42" s="1551"/>
      <c r="BE42" s="1551"/>
      <c r="BF42" s="1551"/>
      <c r="BG42" s="1551"/>
      <c r="BH42" s="1551"/>
      <c r="BI42" s="56"/>
      <c r="BJ42" s="1708"/>
      <c r="BK42" s="1707"/>
      <c r="BL42" s="1707"/>
      <c r="BM42" s="1707"/>
      <c r="BN42" s="1707"/>
      <c r="BO42" s="1707"/>
      <c r="BP42" s="1707"/>
      <c r="BQ42" s="1707"/>
      <c r="BR42" s="1701"/>
      <c r="BS42" s="1702"/>
      <c r="BT42" s="56"/>
      <c r="BU42" s="56"/>
      <c r="BV42" s="1562"/>
      <c r="BW42" s="1562"/>
      <c r="BX42" s="1562"/>
      <c r="BY42" s="1562"/>
      <c r="BZ42" s="1562"/>
      <c r="CA42" s="56"/>
      <c r="CB42" s="56"/>
      <c r="CC42" s="1562"/>
      <c r="CD42" s="1562"/>
      <c r="CE42" s="1562"/>
      <c r="CF42" s="1562"/>
      <c r="CG42" s="1562"/>
      <c r="CH42" s="56"/>
      <c r="CI42" s="56"/>
      <c r="CJ42" s="1545"/>
      <c r="CK42" s="1546"/>
      <c r="CL42" s="1546"/>
      <c r="CM42" s="1546"/>
      <c r="CN42" s="1546"/>
      <c r="CO42" s="1546"/>
      <c r="CP42" s="1546"/>
      <c r="CQ42" s="1546"/>
      <c r="CR42" s="1546"/>
      <c r="CS42" s="1546"/>
      <c r="CT42" s="1546"/>
      <c r="CU42" s="1546"/>
      <c r="CV42" s="1546"/>
      <c r="CW42" s="1546"/>
      <c r="CX42" s="1546"/>
      <c r="CY42" s="1546"/>
      <c r="CZ42" s="1546"/>
      <c r="DA42" s="1546"/>
      <c r="DB42" s="1546"/>
      <c r="DC42" s="1546"/>
      <c r="DD42" s="1546"/>
      <c r="DE42" s="1546"/>
      <c r="DF42" s="1547"/>
    </row>
    <row r="43" spans="2:112" ht="10.5" customHeight="1">
      <c r="B43" s="1654" t="s">
        <v>313</v>
      </c>
      <c r="C43" s="1655"/>
      <c r="D43" s="1656"/>
      <c r="E43" s="1656"/>
      <c r="F43" s="1656"/>
      <c r="G43" s="1656"/>
      <c r="H43" s="1656"/>
      <c r="I43" s="1656"/>
      <c r="J43" s="1656"/>
      <c r="K43" s="1656"/>
      <c r="L43" s="1656"/>
      <c r="M43" s="1656"/>
      <c r="N43" s="1656"/>
      <c r="O43" s="1657"/>
      <c r="P43" s="72"/>
      <c r="Q43" s="69"/>
      <c r="R43" s="1562" t="s">
        <v>15</v>
      </c>
      <c r="S43" s="1562"/>
      <c r="T43" s="1562"/>
      <c r="U43" s="1562"/>
      <c r="V43" s="1562"/>
      <c r="W43" s="1562"/>
      <c r="X43" s="1562"/>
      <c r="Y43" s="1562"/>
      <c r="Z43" s="1562"/>
      <c r="AA43" s="1562"/>
      <c r="AB43" s="1562"/>
      <c r="AC43" s="1562"/>
      <c r="AD43" s="1562"/>
      <c r="AE43" s="1562"/>
      <c r="AF43" s="1562"/>
      <c r="AG43" s="1562"/>
      <c r="AH43" s="1562"/>
      <c r="AI43" s="1562"/>
      <c r="AJ43" s="56"/>
      <c r="AK43" s="56"/>
      <c r="AL43" s="56"/>
      <c r="AM43" s="1550" t="s">
        <v>254</v>
      </c>
      <c r="AN43" s="1564"/>
      <c r="AO43" s="1564"/>
      <c r="AP43" s="1564"/>
      <c r="AQ43" s="1564"/>
      <c r="AR43" s="1564"/>
      <c r="AS43" s="1564"/>
      <c r="AT43" s="1564"/>
      <c r="AU43" s="1564"/>
      <c r="AV43" s="1564"/>
      <c r="AW43" s="1564"/>
      <c r="AX43" s="1564"/>
      <c r="AY43" s="1564"/>
      <c r="AZ43" s="1564"/>
      <c r="BA43" s="1564"/>
      <c r="BB43" s="1564"/>
      <c r="BC43" s="1564"/>
      <c r="BD43" s="1564"/>
      <c r="BE43" s="1564"/>
      <c r="BF43" s="1564"/>
      <c r="BG43" s="1564"/>
      <c r="BH43" s="1564"/>
      <c r="BI43" s="82"/>
      <c r="BJ43" s="1700" t="s">
        <v>314</v>
      </c>
      <c r="BK43" s="1707"/>
      <c r="BL43" s="1707"/>
      <c r="BM43" s="1707"/>
      <c r="BN43" s="1707"/>
      <c r="BO43" s="1707"/>
      <c r="BP43" s="1707"/>
      <c r="BQ43" s="1707"/>
      <c r="BR43" s="1701"/>
      <c r="BS43" s="1702"/>
      <c r="BT43" s="69"/>
      <c r="BU43" s="69"/>
      <c r="BV43" s="1550" t="s">
        <v>743</v>
      </c>
      <c r="BW43" s="1550"/>
      <c r="BX43" s="1550"/>
      <c r="BY43" s="1550"/>
      <c r="BZ43" s="1550"/>
      <c r="CA43" s="69"/>
      <c r="CB43" s="69"/>
      <c r="CC43" s="1550" t="s">
        <v>2</v>
      </c>
      <c r="CD43" s="1550"/>
      <c r="CE43" s="1550"/>
      <c r="CF43" s="1550"/>
      <c r="CG43" s="1550"/>
      <c r="CH43" s="69"/>
      <c r="CI43" s="82"/>
      <c r="CJ43" s="1542"/>
      <c r="CK43" s="1543"/>
      <c r="CL43" s="1543"/>
      <c r="CM43" s="1543"/>
      <c r="CN43" s="1543"/>
      <c r="CO43" s="1543"/>
      <c r="CP43" s="1543"/>
      <c r="CQ43" s="1543"/>
      <c r="CR43" s="1543"/>
      <c r="CS43" s="1543"/>
      <c r="CT43" s="1543"/>
      <c r="CU43" s="1543"/>
      <c r="CV43" s="1543"/>
      <c r="CW43" s="1543"/>
      <c r="CX43" s="1543"/>
      <c r="CY43" s="1543"/>
      <c r="CZ43" s="1543"/>
      <c r="DA43" s="1543"/>
      <c r="DB43" s="1543"/>
      <c r="DC43" s="1543"/>
      <c r="DD43" s="1543"/>
      <c r="DE43" s="1543"/>
      <c r="DF43" s="1544"/>
    </row>
    <row r="44" spans="2:112" ht="10.5" customHeight="1">
      <c r="B44" s="1684"/>
      <c r="C44" s="1685"/>
      <c r="D44" s="1684"/>
      <c r="E44" s="1684"/>
      <c r="F44" s="1684"/>
      <c r="G44" s="1684"/>
      <c r="H44" s="1684"/>
      <c r="I44" s="1684"/>
      <c r="J44" s="1684"/>
      <c r="K44" s="1684"/>
      <c r="L44" s="1684"/>
      <c r="M44" s="1684"/>
      <c r="N44" s="1684"/>
      <c r="O44" s="1686"/>
      <c r="P44" s="74"/>
      <c r="Q44" s="56"/>
      <c r="R44" s="1562" t="s">
        <v>16</v>
      </c>
      <c r="S44" s="1562"/>
      <c r="T44" s="1562"/>
      <c r="U44" s="1562"/>
      <c r="V44" s="1562"/>
      <c r="W44" s="1562"/>
      <c r="X44" s="1562"/>
      <c r="Y44" s="1562"/>
      <c r="Z44" s="1562"/>
      <c r="AA44" s="1562"/>
      <c r="AB44" s="1562"/>
      <c r="AC44" s="1562"/>
      <c r="AD44" s="1562"/>
      <c r="AE44" s="1562"/>
      <c r="AF44" s="1562"/>
      <c r="AG44" s="1562"/>
      <c r="AH44" s="1562"/>
      <c r="AI44" s="1562"/>
      <c r="AJ44" s="56"/>
      <c r="AK44" s="56"/>
      <c r="AL44" s="56"/>
      <c r="AM44" s="1551" t="s">
        <v>18</v>
      </c>
      <c r="AN44" s="1551"/>
      <c r="AO44" s="1551"/>
      <c r="AP44" s="1551"/>
      <c r="AQ44" s="1551"/>
      <c r="AR44" s="1551"/>
      <c r="AS44" s="1551"/>
      <c r="AT44" s="1551"/>
      <c r="AU44" s="1551"/>
      <c r="AV44" s="1551"/>
      <c r="AW44" s="1551"/>
      <c r="AX44" s="1551"/>
      <c r="AY44" s="1551"/>
      <c r="AZ44" s="1551"/>
      <c r="BA44" s="1551"/>
      <c r="BB44" s="1551"/>
      <c r="BC44" s="1551"/>
      <c r="BD44" s="1551"/>
      <c r="BE44" s="1551"/>
      <c r="BF44" s="1551"/>
      <c r="BG44" s="1551"/>
      <c r="BH44" s="1551"/>
      <c r="BI44" s="83"/>
      <c r="BJ44" s="1708"/>
      <c r="BK44" s="1707"/>
      <c r="BL44" s="1707"/>
      <c r="BM44" s="1707"/>
      <c r="BN44" s="1707"/>
      <c r="BO44" s="1707"/>
      <c r="BP44" s="1707"/>
      <c r="BQ44" s="1707"/>
      <c r="BR44" s="1701"/>
      <c r="BS44" s="1702"/>
      <c r="BT44" s="68"/>
      <c r="BU44" s="68"/>
      <c r="BV44" s="1551"/>
      <c r="BW44" s="1551"/>
      <c r="BX44" s="1551"/>
      <c r="BY44" s="1551"/>
      <c r="BZ44" s="1551"/>
      <c r="CA44" s="68"/>
      <c r="CB44" s="68"/>
      <c r="CC44" s="1551"/>
      <c r="CD44" s="1551"/>
      <c r="CE44" s="1551"/>
      <c r="CF44" s="1551"/>
      <c r="CG44" s="1551"/>
      <c r="CH44" s="68"/>
      <c r="CI44" s="83"/>
      <c r="CJ44" s="1542"/>
      <c r="CK44" s="1543"/>
      <c r="CL44" s="1543"/>
      <c r="CM44" s="1543"/>
      <c r="CN44" s="1543"/>
      <c r="CO44" s="1543"/>
      <c r="CP44" s="1543"/>
      <c r="CQ44" s="1543"/>
      <c r="CR44" s="1543"/>
      <c r="CS44" s="1543"/>
      <c r="CT44" s="1543"/>
      <c r="CU44" s="1543"/>
      <c r="CV44" s="1543"/>
      <c r="CW44" s="1543"/>
      <c r="CX44" s="1543"/>
      <c r="CY44" s="1543"/>
      <c r="CZ44" s="1543"/>
      <c r="DA44" s="1543"/>
      <c r="DB44" s="1543"/>
      <c r="DC44" s="1543"/>
      <c r="DD44" s="1543"/>
      <c r="DE44" s="1543"/>
      <c r="DF44" s="1544"/>
    </row>
    <row r="45" spans="2:112" ht="10.5" customHeight="1">
      <c r="B45" s="1654" t="s">
        <v>315</v>
      </c>
      <c r="C45" s="1655"/>
      <c r="D45" s="1693"/>
      <c r="E45" s="1693"/>
      <c r="F45" s="1693"/>
      <c r="G45" s="1693"/>
      <c r="H45" s="1693"/>
      <c r="I45" s="1693"/>
      <c r="J45" s="1693"/>
      <c r="K45" s="1693"/>
      <c r="L45" s="1693"/>
      <c r="M45" s="1693"/>
      <c r="N45" s="1693"/>
      <c r="O45" s="1694"/>
      <c r="P45" s="76"/>
      <c r="Q45" s="77"/>
      <c r="R45" s="1550" t="s">
        <v>76</v>
      </c>
      <c r="S45" s="1550"/>
      <c r="T45" s="1550"/>
      <c r="U45" s="69"/>
      <c r="V45" s="69"/>
      <c r="W45" s="69"/>
      <c r="X45" s="1550" t="s">
        <v>252</v>
      </c>
      <c r="Y45" s="1550"/>
      <c r="Z45" s="1564"/>
      <c r="AA45" s="1564"/>
      <c r="AB45" s="1564"/>
      <c r="AC45" s="1564"/>
      <c r="AD45" s="1564"/>
      <c r="AE45" s="69"/>
      <c r="AF45" s="69"/>
      <c r="AG45" s="69"/>
      <c r="AH45" s="1550" t="s">
        <v>74</v>
      </c>
      <c r="AI45" s="1550"/>
      <c r="AJ45" s="1550"/>
      <c r="AK45" s="1550"/>
      <c r="AL45" s="1564"/>
      <c r="AM45" s="1564"/>
      <c r="AN45" s="1563"/>
      <c r="AO45" s="1563"/>
      <c r="AP45" s="1563"/>
      <c r="AQ45" s="1563"/>
      <c r="AR45" s="1563"/>
      <c r="AS45" s="1563"/>
      <c r="AT45" s="56"/>
      <c r="AU45" s="56"/>
      <c r="AV45" s="56"/>
      <c r="AW45" s="1562" t="s">
        <v>75</v>
      </c>
      <c r="AX45" s="1562"/>
      <c r="AY45" s="1562"/>
      <c r="AZ45" s="1562"/>
      <c r="BA45" s="1562"/>
      <c r="BB45" s="84"/>
      <c r="BC45" s="1704" t="s">
        <v>316</v>
      </c>
      <c r="BD45" s="1585"/>
      <c r="BE45" s="1585"/>
      <c r="BF45" s="1585"/>
      <c r="BG45" s="1585"/>
      <c r="BH45" s="1585"/>
      <c r="BI45" s="1585"/>
      <c r="BJ45" s="1585"/>
      <c r="BK45" s="1585"/>
      <c r="BL45" s="1705"/>
      <c r="BM45" s="56"/>
      <c r="BN45" s="56"/>
      <c r="BO45" s="1562" t="s">
        <v>743</v>
      </c>
      <c r="BP45" s="1562"/>
      <c r="BQ45" s="1562"/>
      <c r="BR45" s="1562"/>
      <c r="BS45" s="1562"/>
      <c r="BT45" s="56"/>
      <c r="BU45" s="56"/>
      <c r="BV45" s="1562" t="s">
        <v>2</v>
      </c>
      <c r="BW45" s="1562"/>
      <c r="BX45" s="1562"/>
      <c r="BY45" s="1562"/>
      <c r="BZ45" s="1562"/>
      <c r="CA45" s="56"/>
      <c r="CB45" s="56"/>
      <c r="CC45" s="1562" t="s">
        <v>12</v>
      </c>
      <c r="CD45" s="1562"/>
      <c r="CE45" s="1562"/>
      <c r="CF45" s="1562"/>
      <c r="CG45" s="1562"/>
      <c r="CH45" s="56"/>
      <c r="CI45" s="56"/>
      <c r="CJ45" s="1545"/>
      <c r="CK45" s="1546"/>
      <c r="CL45" s="1546"/>
      <c r="CM45" s="1546"/>
      <c r="CN45" s="1546"/>
      <c r="CO45" s="1546"/>
      <c r="CP45" s="1546"/>
      <c r="CQ45" s="1546"/>
      <c r="CR45" s="1546"/>
      <c r="CS45" s="1546"/>
      <c r="CT45" s="1546"/>
      <c r="CU45" s="1546"/>
      <c r="CV45" s="1546"/>
      <c r="CW45" s="1546"/>
      <c r="CX45" s="1546"/>
      <c r="CY45" s="1546"/>
      <c r="CZ45" s="1546"/>
      <c r="DA45" s="1546"/>
      <c r="DB45" s="1546"/>
      <c r="DC45" s="1546"/>
      <c r="DD45" s="1546"/>
      <c r="DE45" s="1546"/>
      <c r="DF45" s="1547"/>
    </row>
    <row r="46" spans="2:112" ht="10.5" customHeight="1">
      <c r="B46" s="1693"/>
      <c r="C46" s="1695"/>
      <c r="D46" s="1693"/>
      <c r="E46" s="1693"/>
      <c r="F46" s="1693"/>
      <c r="G46" s="1693"/>
      <c r="H46" s="1693"/>
      <c r="I46" s="1693"/>
      <c r="J46" s="1693"/>
      <c r="K46" s="1693"/>
      <c r="L46" s="1693"/>
      <c r="M46" s="1693"/>
      <c r="N46" s="1693"/>
      <c r="O46" s="1694"/>
      <c r="P46" s="85"/>
      <c r="Q46" s="78"/>
      <c r="R46" s="1551"/>
      <c r="S46" s="1551"/>
      <c r="T46" s="1551"/>
      <c r="U46" s="68"/>
      <c r="V46" s="68"/>
      <c r="W46" s="68"/>
      <c r="X46" s="1551"/>
      <c r="Y46" s="1551"/>
      <c r="Z46" s="1578"/>
      <c r="AA46" s="1578"/>
      <c r="AB46" s="1578"/>
      <c r="AC46" s="1578"/>
      <c r="AD46" s="1578"/>
      <c r="AE46" s="68"/>
      <c r="AF46" s="68"/>
      <c r="AG46" s="68"/>
      <c r="AH46" s="1551"/>
      <c r="AI46" s="1551"/>
      <c r="AJ46" s="1551"/>
      <c r="AK46" s="1551"/>
      <c r="AL46" s="1578"/>
      <c r="AM46" s="1578"/>
      <c r="AN46" s="1578"/>
      <c r="AO46" s="1578"/>
      <c r="AP46" s="1578"/>
      <c r="AQ46" s="1578"/>
      <c r="AR46" s="1578"/>
      <c r="AS46" s="1578"/>
      <c r="AT46" s="68"/>
      <c r="AU46" s="68"/>
      <c r="AV46" s="68"/>
      <c r="AW46" s="1551"/>
      <c r="AX46" s="1551"/>
      <c r="AY46" s="1551"/>
      <c r="AZ46" s="1551"/>
      <c r="BA46" s="1551"/>
      <c r="BB46" s="83"/>
      <c r="BC46" s="1592"/>
      <c r="BD46" s="1591"/>
      <c r="BE46" s="1591"/>
      <c r="BF46" s="1591"/>
      <c r="BG46" s="1591"/>
      <c r="BH46" s="1591"/>
      <c r="BI46" s="1591"/>
      <c r="BJ46" s="1591"/>
      <c r="BK46" s="1591"/>
      <c r="BL46" s="1593"/>
      <c r="BM46" s="56"/>
      <c r="BN46" s="56"/>
      <c r="BO46" s="1562"/>
      <c r="BP46" s="1562"/>
      <c r="BQ46" s="1562"/>
      <c r="BR46" s="1562"/>
      <c r="BS46" s="1562"/>
      <c r="BT46" s="56"/>
      <c r="BU46" s="56"/>
      <c r="BV46" s="1562"/>
      <c r="BW46" s="1562"/>
      <c r="BX46" s="1562"/>
      <c r="BY46" s="1562"/>
      <c r="BZ46" s="1562"/>
      <c r="CA46" s="56"/>
      <c r="CB46" s="56"/>
      <c r="CC46" s="1562"/>
      <c r="CD46" s="1562"/>
      <c r="CE46" s="1562"/>
      <c r="CF46" s="1562"/>
      <c r="CG46" s="1562"/>
      <c r="CH46" s="56"/>
      <c r="CI46" s="56"/>
      <c r="CJ46" s="1545"/>
      <c r="CK46" s="1546"/>
      <c r="CL46" s="1546"/>
      <c r="CM46" s="1546"/>
      <c r="CN46" s="1546"/>
      <c r="CO46" s="1546"/>
      <c r="CP46" s="1546"/>
      <c r="CQ46" s="1546"/>
      <c r="CR46" s="1546"/>
      <c r="CS46" s="1546"/>
      <c r="CT46" s="1546"/>
      <c r="CU46" s="1546"/>
      <c r="CV46" s="1546"/>
      <c r="CW46" s="1546"/>
      <c r="CX46" s="1546"/>
      <c r="CY46" s="1546"/>
      <c r="CZ46" s="1546"/>
      <c r="DA46" s="1546"/>
      <c r="DB46" s="1546"/>
      <c r="DC46" s="1546"/>
      <c r="DD46" s="1546"/>
      <c r="DE46" s="1546"/>
      <c r="DF46" s="1547"/>
    </row>
    <row r="47" spans="2:112" ht="10.5" customHeight="1">
      <c r="B47" s="1696" t="s">
        <v>317</v>
      </c>
      <c r="C47" s="1697"/>
      <c r="D47" s="1698"/>
      <c r="E47" s="1698"/>
      <c r="F47" s="1698"/>
      <c r="G47" s="1698"/>
      <c r="H47" s="1698"/>
      <c r="I47" s="1698"/>
      <c r="J47" s="1698"/>
      <c r="K47" s="1698"/>
      <c r="L47" s="1698"/>
      <c r="M47" s="1698"/>
      <c r="N47" s="1698"/>
      <c r="O47" s="1699"/>
      <c r="P47" s="251"/>
      <c r="Q47" s="86"/>
      <c r="R47" s="1562" t="s">
        <v>743</v>
      </c>
      <c r="S47" s="1562"/>
      <c r="T47" s="1562"/>
      <c r="U47" s="1562"/>
      <c r="V47" s="1562"/>
      <c r="W47" s="56"/>
      <c r="X47" s="56"/>
      <c r="Y47" s="56"/>
      <c r="Z47" s="1562" t="s">
        <v>50</v>
      </c>
      <c r="AA47" s="1563"/>
      <c r="AB47" s="1563"/>
      <c r="AC47" s="1563"/>
      <c r="AD47" s="1563"/>
      <c r="AE47" s="1563"/>
      <c r="AF47" s="1563"/>
      <c r="AG47" s="1563"/>
      <c r="AH47" s="1563"/>
      <c r="AI47" s="56"/>
      <c r="AJ47" s="86"/>
      <c r="AK47" s="86"/>
      <c r="AL47" s="1562" t="s">
        <v>67</v>
      </c>
      <c r="AM47" s="1563"/>
      <c r="AN47" s="1563"/>
      <c r="AO47" s="1563"/>
      <c r="AP47" s="1563"/>
      <c r="AQ47" s="1563"/>
      <c r="AR47" s="1563"/>
      <c r="AS47" s="1563"/>
      <c r="AT47" s="1563"/>
      <c r="AU47" s="1563"/>
      <c r="AV47" s="86"/>
      <c r="AW47" s="86"/>
      <c r="AX47" s="1562" t="s">
        <v>730</v>
      </c>
      <c r="AY47" s="1563"/>
      <c r="AZ47" s="1563"/>
      <c r="BA47" s="1563"/>
      <c r="BB47" s="1563"/>
      <c r="BC47" s="1563"/>
      <c r="BD47" s="1563"/>
      <c r="BE47" s="1563"/>
      <c r="BF47" s="1563"/>
      <c r="BG47" s="86"/>
      <c r="BH47" s="86"/>
      <c r="BI47" s="1562" t="s">
        <v>10</v>
      </c>
      <c r="BJ47" s="1563"/>
      <c r="BK47" s="1563"/>
      <c r="BL47" s="1563"/>
      <c r="BM47" s="1564"/>
      <c r="BN47" s="1564"/>
      <c r="BO47" s="1564"/>
      <c r="BP47" s="1564"/>
      <c r="BQ47" s="1564"/>
      <c r="BR47" s="1564"/>
      <c r="BS47" s="1564"/>
      <c r="BT47" s="1564"/>
      <c r="BU47" s="1564"/>
      <c r="BV47" s="69"/>
      <c r="BW47" s="69"/>
      <c r="BX47" s="1550" t="s">
        <v>66</v>
      </c>
      <c r="BY47" s="1550"/>
      <c r="BZ47" s="1550"/>
      <c r="CA47" s="1550"/>
      <c r="CB47" s="1550"/>
      <c r="CC47" s="1550"/>
      <c r="CD47" s="1550"/>
      <c r="CE47" s="1550"/>
      <c r="CF47" s="1550"/>
      <c r="CG47" s="1564"/>
      <c r="CH47" s="1564"/>
      <c r="CI47" s="1564"/>
      <c r="CJ47" s="1542"/>
      <c r="CK47" s="1543"/>
      <c r="CL47" s="1543"/>
      <c r="CM47" s="1543"/>
      <c r="CN47" s="1543"/>
      <c r="CO47" s="1543"/>
      <c r="CP47" s="1543"/>
      <c r="CQ47" s="1543"/>
      <c r="CR47" s="1543"/>
      <c r="CS47" s="1543"/>
      <c r="CT47" s="1543"/>
      <c r="CU47" s="1543"/>
      <c r="CV47" s="1543"/>
      <c r="CW47" s="1543"/>
      <c r="CX47" s="1543"/>
      <c r="CY47" s="1543"/>
      <c r="CZ47" s="1543"/>
      <c r="DA47" s="1543"/>
      <c r="DB47" s="1543"/>
      <c r="DC47" s="1543"/>
      <c r="DD47" s="1543"/>
      <c r="DE47" s="1543"/>
      <c r="DF47" s="1544"/>
    </row>
    <row r="48" spans="2:112" ht="10.5" customHeight="1">
      <c r="B48" s="1684"/>
      <c r="C48" s="1685"/>
      <c r="D48" s="1684"/>
      <c r="E48" s="1684"/>
      <c r="F48" s="1684"/>
      <c r="G48" s="1684"/>
      <c r="H48" s="1684"/>
      <c r="I48" s="1684"/>
      <c r="J48" s="1684"/>
      <c r="K48" s="1684"/>
      <c r="L48" s="1684"/>
      <c r="M48" s="1684"/>
      <c r="N48" s="1684"/>
      <c r="O48" s="1686"/>
      <c r="P48" s="251"/>
      <c r="Q48" s="86"/>
      <c r="R48" s="1563"/>
      <c r="S48" s="1563"/>
      <c r="T48" s="1563"/>
      <c r="U48" s="1563"/>
      <c r="V48" s="1563"/>
      <c r="W48" s="56"/>
      <c r="X48" s="56"/>
      <c r="Y48" s="56"/>
      <c r="Z48" s="1585"/>
      <c r="AA48" s="1585"/>
      <c r="AB48" s="1585"/>
      <c r="AC48" s="1585"/>
      <c r="AD48" s="1585"/>
      <c r="AE48" s="1585"/>
      <c r="AF48" s="1585"/>
      <c r="AG48" s="1585"/>
      <c r="AH48" s="1585"/>
      <c r="AI48" s="56"/>
      <c r="AJ48" s="86"/>
      <c r="AK48" s="86"/>
      <c r="AL48" s="1562" t="s">
        <v>68</v>
      </c>
      <c r="AM48" s="1563"/>
      <c r="AN48" s="1563"/>
      <c r="AO48" s="1563"/>
      <c r="AP48" s="1563"/>
      <c r="AQ48" s="1563"/>
      <c r="AR48" s="1563"/>
      <c r="AS48" s="1563"/>
      <c r="AT48" s="1563"/>
      <c r="AU48" s="1563"/>
      <c r="AV48" s="56"/>
      <c r="AW48" s="56"/>
      <c r="AX48" s="1562" t="s">
        <v>11</v>
      </c>
      <c r="AY48" s="1562"/>
      <c r="AZ48" s="1562"/>
      <c r="BA48" s="1562"/>
      <c r="BB48" s="1562"/>
      <c r="BC48" s="1562"/>
      <c r="BD48" s="1562"/>
      <c r="BE48" s="1562"/>
      <c r="BF48" s="1563"/>
      <c r="BG48" s="86"/>
      <c r="BH48" s="86"/>
      <c r="BI48" s="1562" t="s">
        <v>9</v>
      </c>
      <c r="BJ48" s="1562"/>
      <c r="BK48" s="1562"/>
      <c r="BL48" s="1562"/>
      <c r="BM48" s="1562"/>
      <c r="BN48" s="56"/>
      <c r="BO48" s="56"/>
      <c r="BP48" s="56"/>
      <c r="BQ48" s="1562" t="s">
        <v>742</v>
      </c>
      <c r="BR48" s="1562"/>
      <c r="BS48" s="1562"/>
      <c r="BT48" s="1562"/>
      <c r="BU48" s="1562"/>
      <c r="BV48" s="1563"/>
      <c r="BW48" s="1563"/>
      <c r="BX48" s="1563"/>
      <c r="BY48" s="1584"/>
      <c r="BZ48" s="1584"/>
      <c r="CA48" s="1584"/>
      <c r="CB48" s="1584"/>
      <c r="CC48" s="1584"/>
      <c r="CD48" s="1584"/>
      <c r="CE48" s="1584"/>
      <c r="CF48" s="1584"/>
      <c r="CG48" s="1667"/>
      <c r="CH48" s="1588" t="s">
        <v>224</v>
      </c>
      <c r="CI48" s="1588"/>
      <c r="CJ48" s="1542"/>
      <c r="CK48" s="1543"/>
      <c r="CL48" s="1543"/>
      <c r="CM48" s="1543"/>
      <c r="CN48" s="1543"/>
      <c r="CO48" s="1543"/>
      <c r="CP48" s="1543"/>
      <c r="CQ48" s="1543"/>
      <c r="CR48" s="1543"/>
      <c r="CS48" s="1543"/>
      <c r="CT48" s="1543"/>
      <c r="CU48" s="1543"/>
      <c r="CV48" s="1543"/>
      <c r="CW48" s="1543"/>
      <c r="CX48" s="1543"/>
      <c r="CY48" s="1543"/>
      <c r="CZ48" s="1543"/>
      <c r="DA48" s="1543"/>
      <c r="DB48" s="1543"/>
      <c r="DC48" s="1543"/>
      <c r="DD48" s="1543"/>
      <c r="DE48" s="1543"/>
      <c r="DF48" s="1544"/>
    </row>
    <row r="49" spans="2:110" ht="10.5" customHeight="1">
      <c r="B49" s="1579" t="s">
        <v>318</v>
      </c>
      <c r="C49" s="1718"/>
      <c r="D49" s="1718"/>
      <c r="E49" s="1718"/>
      <c r="F49" s="1718"/>
      <c r="G49" s="1718"/>
      <c r="H49" s="1718"/>
      <c r="I49" s="1718"/>
      <c r="J49" s="1718"/>
      <c r="K49" s="1718"/>
      <c r="L49" s="1718"/>
      <c r="M49" s="1718"/>
      <c r="N49" s="1718"/>
      <c r="O49" s="1719"/>
      <c r="P49" s="72"/>
      <c r="Q49" s="69"/>
      <c r="R49" s="1550" t="s">
        <v>8</v>
      </c>
      <c r="S49" s="1550"/>
      <c r="T49" s="1550"/>
      <c r="U49" s="1550"/>
      <c r="V49" s="1550"/>
      <c r="W49" s="69"/>
      <c r="X49" s="69"/>
      <c r="Y49" s="1550" t="s">
        <v>70</v>
      </c>
      <c r="Z49" s="1550"/>
      <c r="AA49" s="1550"/>
      <c r="AB49" s="1550"/>
      <c r="AC49" s="1550"/>
      <c r="AD49" s="1550"/>
      <c r="AE49" s="1550"/>
      <c r="AF49" s="1550"/>
      <c r="AG49" s="1550"/>
      <c r="AH49" s="1590" t="s">
        <v>245</v>
      </c>
      <c r="AI49" s="1590"/>
      <c r="AJ49" s="1590"/>
      <c r="AK49" s="1590"/>
      <c r="AL49" s="1590"/>
      <c r="AM49" s="1590"/>
      <c r="AN49" s="1590"/>
      <c r="AO49" s="1590"/>
      <c r="AP49" s="1590"/>
      <c r="AQ49" s="1590"/>
      <c r="AR49" s="1590"/>
      <c r="AS49" s="1590"/>
      <c r="AT49" s="1590"/>
      <c r="AU49" s="1590"/>
      <c r="AV49" s="1590"/>
      <c r="AW49" s="1590"/>
      <c r="AX49" s="1590"/>
      <c r="AY49" s="1590"/>
      <c r="AZ49" s="1590"/>
      <c r="BA49" s="1709" t="s">
        <v>295</v>
      </c>
      <c r="BB49" s="1734"/>
      <c r="BC49" s="1579" t="s">
        <v>319</v>
      </c>
      <c r="BD49" s="1718"/>
      <c r="BE49" s="1718"/>
      <c r="BF49" s="1718"/>
      <c r="BG49" s="1718"/>
      <c r="BH49" s="1718"/>
      <c r="BI49" s="1719"/>
      <c r="BJ49" s="69"/>
      <c r="BK49" s="69"/>
      <c r="BL49" s="1550" t="s">
        <v>743</v>
      </c>
      <c r="BM49" s="1550"/>
      <c r="BN49" s="1550"/>
      <c r="BO49" s="1550"/>
      <c r="BP49" s="1550"/>
      <c r="BQ49" s="69"/>
      <c r="BR49" s="69"/>
      <c r="BS49" s="69"/>
      <c r="BT49" s="1550" t="s">
        <v>253</v>
      </c>
      <c r="BU49" s="1550"/>
      <c r="BV49" s="1550"/>
      <c r="BW49" s="1564"/>
      <c r="BX49" s="1564"/>
      <c r="BY49" s="69"/>
      <c r="BZ49" s="69"/>
      <c r="CA49" s="69"/>
      <c r="CB49" s="1550" t="s">
        <v>7</v>
      </c>
      <c r="CC49" s="1550"/>
      <c r="CD49" s="1550"/>
      <c r="CE49" s="1550"/>
      <c r="CF49" s="1550"/>
      <c r="CG49" s="69"/>
      <c r="CH49" s="69"/>
      <c r="CI49" s="82"/>
      <c r="CJ49" s="1545"/>
      <c r="CK49" s="1546"/>
      <c r="CL49" s="1546"/>
      <c r="CM49" s="1546"/>
      <c r="CN49" s="1546"/>
      <c r="CO49" s="1546"/>
      <c r="CP49" s="1546"/>
      <c r="CQ49" s="1546"/>
      <c r="CR49" s="1546"/>
      <c r="CS49" s="1546"/>
      <c r="CT49" s="1546"/>
      <c r="CU49" s="1546"/>
      <c r="CV49" s="1546"/>
      <c r="CW49" s="1546"/>
      <c r="CX49" s="1546"/>
      <c r="CY49" s="1546"/>
      <c r="CZ49" s="1546"/>
      <c r="DA49" s="1546"/>
      <c r="DB49" s="1546"/>
      <c r="DC49" s="1546"/>
      <c r="DD49" s="1546"/>
      <c r="DE49" s="1546"/>
      <c r="DF49" s="1547"/>
    </row>
    <row r="50" spans="2:110" ht="10.5" customHeight="1">
      <c r="B50" s="1720"/>
      <c r="C50" s="1721"/>
      <c r="D50" s="1721"/>
      <c r="E50" s="1721"/>
      <c r="F50" s="1721"/>
      <c r="G50" s="1721"/>
      <c r="H50" s="1721"/>
      <c r="I50" s="1721"/>
      <c r="J50" s="1721"/>
      <c r="K50" s="1721"/>
      <c r="L50" s="1721"/>
      <c r="M50" s="1721"/>
      <c r="N50" s="1721"/>
      <c r="O50" s="1722"/>
      <c r="P50" s="75"/>
      <c r="Q50" s="68"/>
      <c r="R50" s="1551"/>
      <c r="S50" s="1551"/>
      <c r="T50" s="1551"/>
      <c r="U50" s="1551"/>
      <c r="V50" s="1551"/>
      <c r="W50" s="68"/>
      <c r="X50" s="68"/>
      <c r="Y50" s="1551"/>
      <c r="Z50" s="1551"/>
      <c r="AA50" s="1551"/>
      <c r="AB50" s="1551"/>
      <c r="AC50" s="1551"/>
      <c r="AD50" s="1551"/>
      <c r="AE50" s="1551"/>
      <c r="AF50" s="1551"/>
      <c r="AG50" s="1551"/>
      <c r="AH50" s="1538"/>
      <c r="AI50" s="1538"/>
      <c r="AJ50" s="1538"/>
      <c r="AK50" s="1538"/>
      <c r="AL50" s="1538"/>
      <c r="AM50" s="1538"/>
      <c r="AN50" s="1538"/>
      <c r="AO50" s="1538"/>
      <c r="AP50" s="1538"/>
      <c r="AQ50" s="1538"/>
      <c r="AR50" s="1538"/>
      <c r="AS50" s="1538"/>
      <c r="AT50" s="1538"/>
      <c r="AU50" s="1538"/>
      <c r="AV50" s="1538"/>
      <c r="AW50" s="1538"/>
      <c r="AX50" s="1538"/>
      <c r="AY50" s="1538"/>
      <c r="AZ50" s="1538"/>
      <c r="BA50" s="1735"/>
      <c r="BB50" s="1736"/>
      <c r="BC50" s="1720"/>
      <c r="BD50" s="1721"/>
      <c r="BE50" s="1721"/>
      <c r="BF50" s="1721"/>
      <c r="BG50" s="1721"/>
      <c r="BH50" s="1721"/>
      <c r="BI50" s="1722"/>
      <c r="BJ50" s="68"/>
      <c r="BK50" s="68"/>
      <c r="BL50" s="1551"/>
      <c r="BM50" s="1551"/>
      <c r="BN50" s="1551"/>
      <c r="BO50" s="1551"/>
      <c r="BP50" s="1551"/>
      <c r="BQ50" s="68"/>
      <c r="BR50" s="68"/>
      <c r="BS50" s="68"/>
      <c r="BT50" s="1551"/>
      <c r="BU50" s="1551"/>
      <c r="BV50" s="1551"/>
      <c r="BW50" s="1578"/>
      <c r="BX50" s="1578"/>
      <c r="BY50" s="68"/>
      <c r="BZ50" s="68"/>
      <c r="CA50" s="68"/>
      <c r="CB50" s="1551"/>
      <c r="CC50" s="1551"/>
      <c r="CD50" s="1551"/>
      <c r="CE50" s="1551"/>
      <c r="CF50" s="1551"/>
      <c r="CG50" s="68"/>
      <c r="CH50" s="68"/>
      <c r="CI50" s="83"/>
      <c r="CJ50" s="1545"/>
      <c r="CK50" s="1546"/>
      <c r="CL50" s="1546"/>
      <c r="CM50" s="1546"/>
      <c r="CN50" s="1546"/>
      <c r="CO50" s="1546"/>
      <c r="CP50" s="1546"/>
      <c r="CQ50" s="1546"/>
      <c r="CR50" s="1546"/>
      <c r="CS50" s="1546"/>
      <c r="CT50" s="1546"/>
      <c r="CU50" s="1546"/>
      <c r="CV50" s="1546"/>
      <c r="CW50" s="1546"/>
      <c r="CX50" s="1546"/>
      <c r="CY50" s="1546"/>
      <c r="CZ50" s="1546"/>
      <c r="DA50" s="1546"/>
      <c r="DB50" s="1546"/>
      <c r="DC50" s="1546"/>
      <c r="DD50" s="1546"/>
      <c r="DE50" s="1546"/>
      <c r="DF50" s="1547"/>
    </row>
    <row r="51" spans="2:110" ht="10.5" customHeight="1">
      <c r="B51" s="1700" t="s">
        <v>320</v>
      </c>
      <c r="C51" s="1701"/>
      <c r="D51" s="1701"/>
      <c r="E51" s="1701"/>
      <c r="F51" s="1701"/>
      <c r="G51" s="1701"/>
      <c r="H51" s="1701"/>
      <c r="I51" s="1701"/>
      <c r="J51" s="1701"/>
      <c r="K51" s="1701"/>
      <c r="L51" s="1701"/>
      <c r="M51" s="1701"/>
      <c r="N51" s="1701"/>
      <c r="O51" s="1702"/>
      <c r="P51" s="72"/>
      <c r="Q51" s="69"/>
      <c r="R51" s="1709" t="s">
        <v>71</v>
      </c>
      <c r="S51" s="1710"/>
      <c r="T51" s="1710"/>
      <c r="U51" s="1710"/>
      <c r="V51" s="1710"/>
      <c r="W51" s="1710"/>
      <c r="X51" s="1710"/>
      <c r="Y51" s="1710"/>
      <c r="Z51" s="1710"/>
      <c r="AA51" s="1710"/>
      <c r="AB51" s="1710"/>
      <c r="AC51" s="1733"/>
      <c r="AD51" s="56"/>
      <c r="AE51" s="56"/>
      <c r="AF51" s="1709" t="s">
        <v>72</v>
      </c>
      <c r="AG51" s="1710"/>
      <c r="AH51" s="1710"/>
      <c r="AI51" s="1710"/>
      <c r="AJ51" s="1710"/>
      <c r="AK51" s="1710"/>
      <c r="AL51" s="1710"/>
      <c r="AM51" s="1710"/>
      <c r="AN51" s="1710"/>
      <c r="AO51" s="1710"/>
      <c r="AP51" s="1710"/>
      <c r="AQ51" s="1710"/>
      <c r="AR51" s="72"/>
      <c r="AS51" s="69"/>
      <c r="AT51" s="1706" t="s">
        <v>63</v>
      </c>
      <c r="AU51" s="1564"/>
      <c r="AV51" s="1564"/>
      <c r="AW51" s="1564"/>
      <c r="AX51" s="1564"/>
      <c r="AY51" s="1564"/>
      <c r="AZ51" s="1564"/>
      <c r="BA51" s="1564"/>
      <c r="BB51" s="1564"/>
      <c r="BC51" s="1704" t="s">
        <v>321</v>
      </c>
      <c r="BD51" s="1585"/>
      <c r="BE51" s="1585"/>
      <c r="BF51" s="1585"/>
      <c r="BG51" s="1585"/>
      <c r="BH51" s="1585"/>
      <c r="BI51" s="1705"/>
      <c r="BJ51" s="56"/>
      <c r="BK51" s="56"/>
      <c r="BL51" s="1562" t="s">
        <v>731</v>
      </c>
      <c r="BM51" s="1562"/>
      <c r="BN51" s="1562"/>
      <c r="BO51" s="1562"/>
      <c r="BP51" s="1563"/>
      <c r="BQ51" s="56"/>
      <c r="BR51" s="64"/>
      <c r="BS51" s="64"/>
      <c r="BT51" s="1562" t="s">
        <v>53</v>
      </c>
      <c r="BU51" s="1563"/>
      <c r="BV51" s="1563"/>
      <c r="BW51" s="1563"/>
      <c r="BX51" s="1563"/>
      <c r="BY51" s="1563"/>
      <c r="BZ51" s="1563"/>
      <c r="CA51" s="87"/>
      <c r="CB51" s="87"/>
      <c r="CC51" s="1562" t="s">
        <v>4</v>
      </c>
      <c r="CD51" s="1563"/>
      <c r="CE51" s="1563"/>
      <c r="CF51" s="1563"/>
      <c r="CG51" s="1563"/>
      <c r="CH51" s="1563"/>
      <c r="CI51" s="1563"/>
      <c r="CJ51" s="1542"/>
      <c r="CK51" s="1543"/>
      <c r="CL51" s="1543"/>
      <c r="CM51" s="1543"/>
      <c r="CN51" s="1543"/>
      <c r="CO51" s="1543"/>
      <c r="CP51" s="1543"/>
      <c r="CQ51" s="1543"/>
      <c r="CR51" s="1543"/>
      <c r="CS51" s="1543"/>
      <c r="CT51" s="1543"/>
      <c r="CU51" s="1543"/>
      <c r="CV51" s="1543"/>
      <c r="CW51" s="1543"/>
      <c r="CX51" s="1543"/>
      <c r="CY51" s="1543"/>
      <c r="CZ51" s="1543"/>
      <c r="DA51" s="1543"/>
      <c r="DB51" s="1543"/>
      <c r="DC51" s="1543"/>
      <c r="DD51" s="1543"/>
      <c r="DE51" s="1543"/>
      <c r="DF51" s="1544"/>
    </row>
    <row r="52" spans="2:110" ht="10.5" customHeight="1">
      <c r="B52" s="1703"/>
      <c r="C52" s="1701"/>
      <c r="D52" s="1701"/>
      <c r="E52" s="1701"/>
      <c r="F52" s="1701"/>
      <c r="G52" s="1701"/>
      <c r="H52" s="1701"/>
      <c r="I52" s="1701"/>
      <c r="J52" s="1701"/>
      <c r="K52" s="1701"/>
      <c r="L52" s="1701"/>
      <c r="M52" s="1701"/>
      <c r="N52" s="1701"/>
      <c r="O52" s="1702"/>
      <c r="P52" s="74"/>
      <c r="Q52" s="56"/>
      <c r="R52" s="1551" t="s">
        <v>73</v>
      </c>
      <c r="S52" s="1551"/>
      <c r="T52" s="1551"/>
      <c r="U52" s="1551"/>
      <c r="V52" s="1551"/>
      <c r="W52" s="1551"/>
      <c r="X52" s="1551"/>
      <c r="Y52" s="1551"/>
      <c r="Z52" s="1551"/>
      <c r="AA52" s="1551"/>
      <c r="AB52" s="1551"/>
      <c r="AC52" s="1641"/>
      <c r="AD52" s="68"/>
      <c r="AE52" s="68"/>
      <c r="AF52" s="1551" t="s">
        <v>73</v>
      </c>
      <c r="AG52" s="1551"/>
      <c r="AH52" s="1551"/>
      <c r="AI52" s="1551"/>
      <c r="AJ52" s="1551"/>
      <c r="AK52" s="1551"/>
      <c r="AL52" s="1551"/>
      <c r="AM52" s="1551"/>
      <c r="AN52" s="1551"/>
      <c r="AO52" s="1551"/>
      <c r="AP52" s="1551"/>
      <c r="AQ52" s="1562"/>
      <c r="AR52" s="75"/>
      <c r="AS52" s="68"/>
      <c r="AT52" s="1591"/>
      <c r="AU52" s="1591"/>
      <c r="AV52" s="1591"/>
      <c r="AW52" s="1591"/>
      <c r="AX52" s="1591"/>
      <c r="AY52" s="1591"/>
      <c r="AZ52" s="1591"/>
      <c r="BA52" s="1591"/>
      <c r="BB52" s="1591"/>
      <c r="BC52" s="1592"/>
      <c r="BD52" s="1591"/>
      <c r="BE52" s="1591"/>
      <c r="BF52" s="1591"/>
      <c r="BG52" s="1591"/>
      <c r="BH52" s="1591"/>
      <c r="BI52" s="1593"/>
      <c r="BJ52" s="68"/>
      <c r="BK52" s="68"/>
      <c r="BL52" s="1551" t="s">
        <v>735</v>
      </c>
      <c r="BM52" s="1717"/>
      <c r="BN52" s="1717"/>
      <c r="BO52" s="1717"/>
      <c r="BP52" s="1717"/>
      <c r="BQ52" s="68"/>
      <c r="BR52" s="68"/>
      <c r="BS52" s="68"/>
      <c r="BT52" s="1551" t="s">
        <v>3</v>
      </c>
      <c r="BU52" s="1551"/>
      <c r="BV52" s="1551"/>
      <c r="BW52" s="68"/>
      <c r="BX52" s="68"/>
      <c r="BY52" s="68"/>
      <c r="BZ52" s="68"/>
      <c r="CA52" s="68"/>
      <c r="CB52" s="68"/>
      <c r="CC52" s="1551" t="s">
        <v>5</v>
      </c>
      <c r="CD52" s="1578"/>
      <c r="CE52" s="1578"/>
      <c r="CF52" s="1578"/>
      <c r="CG52" s="1578"/>
      <c r="CH52" s="1578"/>
      <c r="CI52" s="1578"/>
      <c r="CJ52" s="1542"/>
      <c r="CK52" s="1543"/>
      <c r="CL52" s="1543"/>
      <c r="CM52" s="1543"/>
      <c r="CN52" s="1543"/>
      <c r="CO52" s="1543"/>
      <c r="CP52" s="1543"/>
      <c r="CQ52" s="1543"/>
      <c r="CR52" s="1543"/>
      <c r="CS52" s="1543"/>
      <c r="CT52" s="1543"/>
      <c r="CU52" s="1543"/>
      <c r="CV52" s="1543"/>
      <c r="CW52" s="1543"/>
      <c r="CX52" s="1543"/>
      <c r="CY52" s="1543"/>
      <c r="CZ52" s="1543"/>
      <c r="DA52" s="1543"/>
      <c r="DB52" s="1543"/>
      <c r="DC52" s="1543"/>
      <c r="DD52" s="1543"/>
      <c r="DE52" s="1543"/>
      <c r="DF52" s="1544"/>
    </row>
    <row r="53" spans="2:110" ht="10.5" customHeight="1">
      <c r="B53" s="1723" t="s">
        <v>710</v>
      </c>
      <c r="C53" s="1723"/>
      <c r="D53" s="1654" t="s">
        <v>322</v>
      </c>
      <c r="E53" s="1656"/>
      <c r="F53" s="1656"/>
      <c r="G53" s="1656"/>
      <c r="H53" s="1656"/>
      <c r="I53" s="1656"/>
      <c r="J53" s="1656"/>
      <c r="K53" s="1656"/>
      <c r="L53" s="1656"/>
      <c r="M53" s="1656"/>
      <c r="N53" s="1656"/>
      <c r="O53" s="1657"/>
      <c r="P53" s="76"/>
      <c r="Q53" s="77"/>
      <c r="R53" s="1550" t="s">
        <v>748</v>
      </c>
      <c r="S53" s="1564"/>
      <c r="T53" s="1564"/>
      <c r="U53" s="1564"/>
      <c r="V53" s="1564"/>
      <c r="W53" s="69"/>
      <c r="X53" s="69"/>
      <c r="Y53" s="77"/>
      <c r="Z53" s="77"/>
      <c r="AA53" s="1550" t="s">
        <v>188</v>
      </c>
      <c r="AB53" s="1564"/>
      <c r="AC53" s="1564"/>
      <c r="AD53" s="1564"/>
      <c r="AE53" s="1564"/>
      <c r="AF53" s="1564"/>
      <c r="AG53" s="1564"/>
      <c r="AH53" s="1564"/>
      <c r="AI53" s="1564"/>
      <c r="AJ53" s="1590"/>
      <c r="AK53" s="1590"/>
      <c r="AL53" s="1590"/>
      <c r="AM53" s="1590"/>
      <c r="AN53" s="1590"/>
      <c r="AO53" s="1590"/>
      <c r="AP53" s="1590"/>
      <c r="AQ53" s="1590"/>
      <c r="AR53" s="1590"/>
      <c r="AS53" s="1714" t="s">
        <v>47</v>
      </c>
      <c r="AT53" s="1715"/>
      <c r="AU53" s="1715"/>
      <c r="AV53" s="1715"/>
      <c r="AW53" s="1715"/>
      <c r="AX53" s="1590"/>
      <c r="AY53" s="1590"/>
      <c r="AZ53" s="1590"/>
      <c r="BA53" s="1590"/>
      <c r="BB53" s="1590"/>
      <c r="BC53" s="1590"/>
      <c r="BD53" s="1590"/>
      <c r="BE53" s="1590"/>
      <c r="BF53" s="1590"/>
      <c r="BG53" s="1714" t="s">
        <v>48</v>
      </c>
      <c r="BH53" s="1714"/>
      <c r="BI53" s="1715"/>
      <c r="BJ53" s="1715"/>
      <c r="BK53" s="1590"/>
      <c r="BL53" s="1590"/>
      <c r="BM53" s="1590"/>
      <c r="BN53" s="1590"/>
      <c r="BO53" s="1590"/>
      <c r="BP53" s="1590"/>
      <c r="BQ53" s="1590"/>
      <c r="BR53" s="1714" t="s">
        <v>54</v>
      </c>
      <c r="BS53" s="1714"/>
      <c r="BT53" s="1714"/>
      <c r="BU53" s="1714"/>
      <c r="BV53" s="1714"/>
      <c r="BW53" s="1714"/>
      <c r="BX53" s="1714"/>
      <c r="BY53" s="1714"/>
      <c r="BZ53" s="1714"/>
      <c r="CA53" s="1590"/>
      <c r="CB53" s="1590"/>
      <c r="CC53" s="1590"/>
      <c r="CD53" s="1590"/>
      <c r="CE53" s="1590"/>
      <c r="CF53" s="1590"/>
      <c r="CG53" s="1653"/>
      <c r="CH53" s="1597" t="s">
        <v>229</v>
      </c>
      <c r="CI53" s="1597"/>
      <c r="CJ53" s="1587"/>
      <c r="CK53" s="1556"/>
      <c r="CL53" s="1556"/>
      <c r="CM53" s="1556"/>
      <c r="CN53" s="1556"/>
      <c r="CO53" s="1556"/>
      <c r="CP53" s="1556"/>
      <c r="CQ53" s="1556"/>
      <c r="CR53" s="1556"/>
      <c r="CS53" s="1556"/>
      <c r="CT53" s="1556"/>
      <c r="CU53" s="1556"/>
      <c r="CV53" s="1556"/>
      <c r="CW53" s="1556"/>
      <c r="CX53" s="1556"/>
      <c r="CY53" s="1556"/>
      <c r="CZ53" s="1556"/>
      <c r="DA53" s="1556"/>
      <c r="DB53" s="1556"/>
      <c r="DC53" s="1556"/>
      <c r="DD53" s="1556"/>
      <c r="DE53" s="1556"/>
      <c r="DF53" s="1544"/>
    </row>
    <row r="54" spans="2:110" ht="10.5" customHeight="1">
      <c r="B54" s="1723"/>
      <c r="C54" s="1723"/>
      <c r="D54" s="1656"/>
      <c r="E54" s="1656"/>
      <c r="F54" s="1656"/>
      <c r="G54" s="1656"/>
      <c r="H54" s="1656"/>
      <c r="I54" s="1656"/>
      <c r="J54" s="1656"/>
      <c r="K54" s="1656"/>
      <c r="L54" s="1656"/>
      <c r="M54" s="1656"/>
      <c r="N54" s="1656"/>
      <c r="O54" s="1657"/>
      <c r="P54" s="85"/>
      <c r="Q54" s="78"/>
      <c r="R54" s="1578"/>
      <c r="S54" s="1578"/>
      <c r="T54" s="1578"/>
      <c r="U54" s="1578"/>
      <c r="V54" s="1578"/>
      <c r="W54" s="68"/>
      <c r="X54" s="68"/>
      <c r="Y54" s="78"/>
      <c r="Z54" s="78"/>
      <c r="AA54" s="1578"/>
      <c r="AB54" s="1578"/>
      <c r="AC54" s="1578"/>
      <c r="AD54" s="1578"/>
      <c r="AE54" s="1578"/>
      <c r="AF54" s="1578"/>
      <c r="AG54" s="1578"/>
      <c r="AH54" s="1578"/>
      <c r="AI54" s="1578"/>
      <c r="AJ54" s="1538"/>
      <c r="AK54" s="1538"/>
      <c r="AL54" s="1538"/>
      <c r="AM54" s="1538"/>
      <c r="AN54" s="1538"/>
      <c r="AO54" s="1538"/>
      <c r="AP54" s="1538"/>
      <c r="AQ54" s="1538"/>
      <c r="AR54" s="1538"/>
      <c r="AS54" s="1716"/>
      <c r="AT54" s="1716"/>
      <c r="AU54" s="1716"/>
      <c r="AV54" s="1716"/>
      <c r="AW54" s="1716"/>
      <c r="AX54" s="1538"/>
      <c r="AY54" s="1538"/>
      <c r="AZ54" s="1538"/>
      <c r="BA54" s="1538"/>
      <c r="BB54" s="1538"/>
      <c r="BC54" s="1538"/>
      <c r="BD54" s="1538"/>
      <c r="BE54" s="1538"/>
      <c r="BF54" s="1538"/>
      <c r="BG54" s="1716"/>
      <c r="BH54" s="1716"/>
      <c r="BI54" s="1716"/>
      <c r="BJ54" s="1716"/>
      <c r="BK54" s="1538"/>
      <c r="BL54" s="1538"/>
      <c r="BM54" s="1538"/>
      <c r="BN54" s="1538"/>
      <c r="BO54" s="1538"/>
      <c r="BP54" s="1538"/>
      <c r="BQ54" s="1538"/>
      <c r="BR54" s="1896"/>
      <c r="BS54" s="1896"/>
      <c r="BT54" s="1896"/>
      <c r="BU54" s="1896"/>
      <c r="BV54" s="1896"/>
      <c r="BW54" s="1896"/>
      <c r="BX54" s="1896"/>
      <c r="BY54" s="1896"/>
      <c r="BZ54" s="1896"/>
      <c r="CA54" s="1538"/>
      <c r="CB54" s="1538"/>
      <c r="CC54" s="1538"/>
      <c r="CD54" s="1538"/>
      <c r="CE54" s="1538"/>
      <c r="CF54" s="1538"/>
      <c r="CG54" s="1668"/>
      <c r="CH54" s="1536"/>
      <c r="CI54" s="1536"/>
      <c r="CJ54" s="1587"/>
      <c r="CK54" s="1556"/>
      <c r="CL54" s="1556"/>
      <c r="CM54" s="1556"/>
      <c r="CN54" s="1556"/>
      <c r="CO54" s="1556"/>
      <c r="CP54" s="1556"/>
      <c r="CQ54" s="1556"/>
      <c r="CR54" s="1556"/>
      <c r="CS54" s="1556"/>
      <c r="CT54" s="1556"/>
      <c r="CU54" s="1556"/>
      <c r="CV54" s="1556"/>
      <c r="CW54" s="1556"/>
      <c r="CX54" s="1556"/>
      <c r="CY54" s="1556"/>
      <c r="CZ54" s="1556"/>
      <c r="DA54" s="1556"/>
      <c r="DB54" s="1556"/>
      <c r="DC54" s="1556"/>
      <c r="DD54" s="1556"/>
      <c r="DE54" s="1556"/>
      <c r="DF54" s="1544"/>
    </row>
    <row r="55" spans="2:110" ht="10.5" customHeight="1">
      <c r="B55" s="1723"/>
      <c r="C55" s="1723"/>
      <c r="D55" s="1654" t="s">
        <v>323</v>
      </c>
      <c r="E55" s="1656"/>
      <c r="F55" s="1656"/>
      <c r="G55" s="1656"/>
      <c r="H55" s="1656"/>
      <c r="I55" s="1656"/>
      <c r="J55" s="1656"/>
      <c r="K55" s="1656"/>
      <c r="L55" s="1656"/>
      <c r="M55" s="1656"/>
      <c r="N55" s="1656"/>
      <c r="O55" s="1657"/>
      <c r="P55" s="252"/>
      <c r="Q55" s="89"/>
      <c r="R55" s="1709" t="s">
        <v>230</v>
      </c>
      <c r="S55" s="1710"/>
      <c r="T55" s="1710"/>
      <c r="U55" s="1710"/>
      <c r="V55" s="1710"/>
      <c r="W55" s="89"/>
      <c r="X55" s="89"/>
      <c r="Y55" s="1709" t="s">
        <v>231</v>
      </c>
      <c r="Z55" s="1710"/>
      <c r="AA55" s="1713"/>
      <c r="AB55" s="1713"/>
      <c r="AC55" s="1713"/>
      <c r="AD55" s="56"/>
      <c r="AE55" s="56"/>
      <c r="AF55" s="90"/>
      <c r="AG55" s="1562" t="s">
        <v>232</v>
      </c>
      <c r="AH55" s="1562"/>
      <c r="AI55" s="1562"/>
      <c r="AJ55" s="1562"/>
      <c r="AK55" s="1562"/>
      <c r="AL55" s="1562"/>
      <c r="AM55" s="1562"/>
      <c r="AN55" s="1562"/>
      <c r="AO55" s="1562"/>
      <c r="AP55" s="1562"/>
      <c r="AQ55" s="56"/>
      <c r="AR55" s="56"/>
      <c r="AS55" s="90"/>
      <c r="AT55" s="1732" t="s">
        <v>233</v>
      </c>
      <c r="AU55" s="1713"/>
      <c r="AV55" s="1713"/>
      <c r="AW55" s="1713"/>
      <c r="AX55" s="1713"/>
      <c r="AY55" s="1713"/>
      <c r="AZ55" s="1713"/>
      <c r="BA55" s="1713"/>
      <c r="BB55" s="1713"/>
      <c r="BC55" s="1704" t="s">
        <v>324</v>
      </c>
      <c r="BD55" s="1724"/>
      <c r="BE55" s="1724"/>
      <c r="BF55" s="1724"/>
      <c r="BG55" s="1724"/>
      <c r="BH55" s="1724"/>
      <c r="BI55" s="1724"/>
      <c r="BJ55" s="1724"/>
      <c r="BK55" s="1724"/>
      <c r="BL55" s="1724"/>
      <c r="BM55" s="1724"/>
      <c r="BN55" s="1725"/>
      <c r="BO55" s="56"/>
      <c r="BP55" s="56"/>
      <c r="BQ55" s="1562" t="s">
        <v>244</v>
      </c>
      <c r="BR55" s="1562"/>
      <c r="BS55" s="1562"/>
      <c r="BT55" s="1562"/>
      <c r="BU55" s="1563"/>
      <c r="BV55" s="56"/>
      <c r="BW55" s="56"/>
      <c r="BX55" s="56"/>
      <c r="BY55" s="1562" t="s">
        <v>2</v>
      </c>
      <c r="BZ55" s="1562"/>
      <c r="CA55" s="1562"/>
      <c r="CB55" s="1562"/>
      <c r="CC55" s="1563"/>
      <c r="CD55" s="56"/>
      <c r="CE55" s="56"/>
      <c r="CF55" s="56"/>
      <c r="CG55" s="56"/>
      <c r="CH55" s="56"/>
      <c r="CI55" s="56"/>
      <c r="CJ55" s="1542"/>
      <c r="CK55" s="1543"/>
      <c r="CL55" s="1543"/>
      <c r="CM55" s="1543"/>
      <c r="CN55" s="1543"/>
      <c r="CO55" s="1543"/>
      <c r="CP55" s="1543"/>
      <c r="CQ55" s="1543"/>
      <c r="CR55" s="1543"/>
      <c r="CS55" s="1543"/>
      <c r="CT55" s="1543"/>
      <c r="CU55" s="1543"/>
      <c r="CV55" s="1543"/>
      <c r="CW55" s="1543"/>
      <c r="CX55" s="1543"/>
      <c r="CY55" s="1543"/>
      <c r="CZ55" s="1543"/>
      <c r="DA55" s="1543"/>
      <c r="DB55" s="1543"/>
      <c r="DC55" s="1543"/>
      <c r="DD55" s="1543"/>
      <c r="DE55" s="1543"/>
      <c r="DF55" s="1544"/>
    </row>
    <row r="56" spans="2:110" ht="10.5" customHeight="1">
      <c r="B56" s="1723"/>
      <c r="C56" s="1723"/>
      <c r="D56" s="1684"/>
      <c r="E56" s="1684"/>
      <c r="F56" s="1684"/>
      <c r="G56" s="1684"/>
      <c r="H56" s="1684"/>
      <c r="I56" s="1684"/>
      <c r="J56" s="1684"/>
      <c r="K56" s="1684"/>
      <c r="L56" s="1684"/>
      <c r="M56" s="1684"/>
      <c r="N56" s="1684"/>
      <c r="O56" s="1686"/>
      <c r="P56" s="253"/>
      <c r="Q56" s="90"/>
      <c r="R56" s="1711"/>
      <c r="S56" s="1711"/>
      <c r="T56" s="1711"/>
      <c r="U56" s="1711"/>
      <c r="V56" s="1711"/>
      <c r="W56" s="90"/>
      <c r="X56" s="90"/>
      <c r="Y56" s="1711"/>
      <c r="Z56" s="1711"/>
      <c r="AA56" s="1711"/>
      <c r="AB56" s="1711"/>
      <c r="AC56" s="1711"/>
      <c r="AD56" s="56"/>
      <c r="AE56" s="56"/>
      <c r="AF56" s="90"/>
      <c r="AG56" s="1551"/>
      <c r="AH56" s="1551"/>
      <c r="AI56" s="1551"/>
      <c r="AJ56" s="1551"/>
      <c r="AK56" s="1551"/>
      <c r="AL56" s="1551"/>
      <c r="AM56" s="1551"/>
      <c r="AN56" s="1551"/>
      <c r="AO56" s="1551"/>
      <c r="AP56" s="1551"/>
      <c r="AQ56" s="56"/>
      <c r="AR56" s="56"/>
      <c r="AS56" s="90"/>
      <c r="AT56" s="1711"/>
      <c r="AU56" s="1711"/>
      <c r="AV56" s="1711"/>
      <c r="AW56" s="1711"/>
      <c r="AX56" s="1711"/>
      <c r="AY56" s="1711"/>
      <c r="AZ56" s="1711"/>
      <c r="BA56" s="1711"/>
      <c r="BB56" s="1711"/>
      <c r="BC56" s="1726"/>
      <c r="BD56" s="1724"/>
      <c r="BE56" s="1724"/>
      <c r="BF56" s="1724"/>
      <c r="BG56" s="1724"/>
      <c r="BH56" s="1724"/>
      <c r="BI56" s="1724"/>
      <c r="BJ56" s="1724"/>
      <c r="BK56" s="1724"/>
      <c r="BL56" s="1724"/>
      <c r="BM56" s="1724"/>
      <c r="BN56" s="1725"/>
      <c r="BO56" s="56"/>
      <c r="BP56" s="56"/>
      <c r="BQ56" s="1562"/>
      <c r="BR56" s="1562"/>
      <c r="BS56" s="1562"/>
      <c r="BT56" s="1562"/>
      <c r="BU56" s="1563"/>
      <c r="BV56" s="56"/>
      <c r="BW56" s="56"/>
      <c r="BX56" s="56"/>
      <c r="BY56" s="1562"/>
      <c r="BZ56" s="1562"/>
      <c r="CA56" s="1562"/>
      <c r="CB56" s="1562"/>
      <c r="CC56" s="1563"/>
      <c r="CD56" s="56"/>
      <c r="CE56" s="56"/>
      <c r="CF56" s="56"/>
      <c r="CG56" s="56"/>
      <c r="CH56" s="56"/>
      <c r="CI56" s="56"/>
      <c r="CJ56" s="1542"/>
      <c r="CK56" s="1543"/>
      <c r="CL56" s="1543"/>
      <c r="CM56" s="1543"/>
      <c r="CN56" s="1543"/>
      <c r="CO56" s="1543"/>
      <c r="CP56" s="1543"/>
      <c r="CQ56" s="1543"/>
      <c r="CR56" s="1543"/>
      <c r="CS56" s="1543"/>
      <c r="CT56" s="1543"/>
      <c r="CU56" s="1543"/>
      <c r="CV56" s="1543"/>
      <c r="CW56" s="1543"/>
      <c r="CX56" s="1543"/>
      <c r="CY56" s="1543"/>
      <c r="CZ56" s="1543"/>
      <c r="DA56" s="1543"/>
      <c r="DB56" s="1543"/>
      <c r="DC56" s="1543"/>
      <c r="DD56" s="1543"/>
      <c r="DE56" s="1543"/>
      <c r="DF56" s="1544"/>
    </row>
    <row r="57" spans="2:110" ht="10.5" customHeight="1">
      <c r="B57" s="1723"/>
      <c r="C57" s="1723"/>
      <c r="D57" s="1654" t="s">
        <v>325</v>
      </c>
      <c r="E57" s="1656"/>
      <c r="F57" s="1656"/>
      <c r="G57" s="1656"/>
      <c r="H57" s="1656"/>
      <c r="I57" s="1656"/>
      <c r="J57" s="1656"/>
      <c r="K57" s="1656"/>
      <c r="L57" s="1656"/>
      <c r="M57" s="1656"/>
      <c r="N57" s="1656"/>
      <c r="O57" s="1657"/>
      <c r="P57" s="252"/>
      <c r="Q57" s="89"/>
      <c r="R57" s="1709" t="s">
        <v>731</v>
      </c>
      <c r="S57" s="1710"/>
      <c r="T57" s="1710"/>
      <c r="U57" s="1710"/>
      <c r="V57" s="1710"/>
      <c r="W57" s="89"/>
      <c r="X57" s="89"/>
      <c r="Y57" s="1709" t="s">
        <v>732</v>
      </c>
      <c r="Z57" s="1710"/>
      <c r="AA57" s="1710"/>
      <c r="AB57" s="1710"/>
      <c r="AC57" s="1710"/>
      <c r="AD57" s="1710"/>
      <c r="AE57" s="1710"/>
      <c r="AF57" s="89"/>
      <c r="AG57" s="89"/>
      <c r="AH57" s="1709" t="s">
        <v>733</v>
      </c>
      <c r="AI57" s="1710"/>
      <c r="AJ57" s="1710"/>
      <c r="AK57" s="1710"/>
      <c r="AL57" s="1710"/>
      <c r="AM57" s="1710"/>
      <c r="AN57" s="1710"/>
      <c r="AO57" s="1710"/>
      <c r="AP57" s="1710"/>
      <c r="AQ57" s="89"/>
      <c r="AR57" s="89"/>
      <c r="AS57" s="1550" t="s">
        <v>734</v>
      </c>
      <c r="AT57" s="1564"/>
      <c r="AU57" s="1564"/>
      <c r="AV57" s="1564"/>
      <c r="AW57" s="1564"/>
      <c r="AX57" s="1564"/>
      <c r="AY57" s="1564"/>
      <c r="AZ57" s="69"/>
      <c r="BA57" s="69"/>
      <c r="BB57" s="82"/>
      <c r="BC57" s="1579" t="s">
        <v>326</v>
      </c>
      <c r="BD57" s="1727"/>
      <c r="BE57" s="1727"/>
      <c r="BF57" s="1727"/>
      <c r="BG57" s="1727"/>
      <c r="BH57" s="1727"/>
      <c r="BI57" s="1727"/>
      <c r="BJ57" s="1727"/>
      <c r="BK57" s="1727"/>
      <c r="BL57" s="1727"/>
      <c r="BM57" s="1727"/>
      <c r="BN57" s="1728"/>
      <c r="BO57" s="69"/>
      <c r="BP57" s="69"/>
      <c r="BQ57" s="1550" t="s">
        <v>743</v>
      </c>
      <c r="BR57" s="1550"/>
      <c r="BS57" s="1550"/>
      <c r="BT57" s="1550"/>
      <c r="BU57" s="1564"/>
      <c r="BV57" s="69"/>
      <c r="BW57" s="69"/>
      <c r="BX57" s="69"/>
      <c r="BY57" s="1550" t="s">
        <v>2</v>
      </c>
      <c r="BZ57" s="1550"/>
      <c r="CA57" s="1550"/>
      <c r="CB57" s="1550"/>
      <c r="CC57" s="1564"/>
      <c r="CD57" s="69"/>
      <c r="CE57" s="69"/>
      <c r="CF57" s="69"/>
      <c r="CG57" s="69"/>
      <c r="CH57" s="69"/>
      <c r="CI57" s="69"/>
      <c r="CJ57" s="1545"/>
      <c r="CK57" s="1546"/>
      <c r="CL57" s="1546"/>
      <c r="CM57" s="1546"/>
      <c r="CN57" s="1546"/>
      <c r="CO57" s="1546"/>
      <c r="CP57" s="1546"/>
      <c r="CQ57" s="1546"/>
      <c r="CR57" s="1546"/>
      <c r="CS57" s="1546"/>
      <c r="CT57" s="1546"/>
      <c r="CU57" s="1546"/>
      <c r="CV57" s="1546"/>
      <c r="CW57" s="1546"/>
      <c r="CX57" s="1546"/>
      <c r="CY57" s="1546"/>
      <c r="CZ57" s="1546"/>
      <c r="DA57" s="1546"/>
      <c r="DB57" s="1546"/>
      <c r="DC57" s="1546"/>
      <c r="DD57" s="1546"/>
      <c r="DE57" s="1546"/>
      <c r="DF57" s="1547"/>
    </row>
    <row r="58" spans="2:110" ht="10.5" customHeight="1">
      <c r="B58" s="1723"/>
      <c r="C58" s="1723"/>
      <c r="D58" s="1656"/>
      <c r="E58" s="1656"/>
      <c r="F58" s="1656"/>
      <c r="G58" s="1656"/>
      <c r="H58" s="1656"/>
      <c r="I58" s="1656"/>
      <c r="J58" s="1656"/>
      <c r="K58" s="1656"/>
      <c r="L58" s="1656"/>
      <c r="M58" s="1656"/>
      <c r="N58" s="1656"/>
      <c r="O58" s="1657"/>
      <c r="P58" s="254"/>
      <c r="Q58" s="91"/>
      <c r="R58" s="1712"/>
      <c r="S58" s="1712"/>
      <c r="T58" s="1712"/>
      <c r="U58" s="1712"/>
      <c r="V58" s="1712"/>
      <c r="W58" s="91"/>
      <c r="X58" s="91"/>
      <c r="Y58" s="1712"/>
      <c r="Z58" s="1712"/>
      <c r="AA58" s="1712"/>
      <c r="AB58" s="1712"/>
      <c r="AC58" s="1712"/>
      <c r="AD58" s="1712"/>
      <c r="AE58" s="1712"/>
      <c r="AF58" s="91"/>
      <c r="AG58" s="91"/>
      <c r="AH58" s="1712"/>
      <c r="AI58" s="1712"/>
      <c r="AJ58" s="1712"/>
      <c r="AK58" s="1712"/>
      <c r="AL58" s="1712"/>
      <c r="AM58" s="1712"/>
      <c r="AN58" s="1712"/>
      <c r="AO58" s="1712"/>
      <c r="AP58" s="1712"/>
      <c r="AQ58" s="91"/>
      <c r="AR58" s="91"/>
      <c r="AS58" s="1591"/>
      <c r="AT58" s="1591"/>
      <c r="AU58" s="1591"/>
      <c r="AV58" s="1591"/>
      <c r="AW58" s="1591"/>
      <c r="AX58" s="1591"/>
      <c r="AY58" s="1591"/>
      <c r="AZ58" s="68"/>
      <c r="BA58" s="68"/>
      <c r="BB58" s="83"/>
      <c r="BC58" s="1729"/>
      <c r="BD58" s="1730"/>
      <c r="BE58" s="1730"/>
      <c r="BF58" s="1730"/>
      <c r="BG58" s="1730"/>
      <c r="BH58" s="1730"/>
      <c r="BI58" s="1730"/>
      <c r="BJ58" s="1730"/>
      <c r="BK58" s="1730"/>
      <c r="BL58" s="1730"/>
      <c r="BM58" s="1730"/>
      <c r="BN58" s="1731"/>
      <c r="BO58" s="68"/>
      <c r="BP58" s="68"/>
      <c r="BQ58" s="1551"/>
      <c r="BR58" s="1551"/>
      <c r="BS58" s="1551"/>
      <c r="BT58" s="1551"/>
      <c r="BU58" s="1578"/>
      <c r="BV58" s="68"/>
      <c r="BW58" s="68"/>
      <c r="BX58" s="68"/>
      <c r="BY58" s="1551"/>
      <c r="BZ58" s="1551"/>
      <c r="CA58" s="1551"/>
      <c r="CB58" s="1551"/>
      <c r="CC58" s="1578"/>
      <c r="CD58" s="68"/>
      <c r="CE58" s="68"/>
      <c r="CF58" s="68"/>
      <c r="CG58" s="68"/>
      <c r="CH58" s="68"/>
      <c r="CI58" s="68"/>
      <c r="CJ58" s="1545"/>
      <c r="CK58" s="1546"/>
      <c r="CL58" s="1546"/>
      <c r="CM58" s="1546"/>
      <c r="CN58" s="1546"/>
      <c r="CO58" s="1546"/>
      <c r="CP58" s="1546"/>
      <c r="CQ58" s="1546"/>
      <c r="CR58" s="1546"/>
      <c r="CS58" s="1546"/>
      <c r="CT58" s="1546"/>
      <c r="CU58" s="1546"/>
      <c r="CV58" s="1546"/>
      <c r="CW58" s="1546"/>
      <c r="CX58" s="1546"/>
      <c r="CY58" s="1546"/>
      <c r="CZ58" s="1546"/>
      <c r="DA58" s="1546"/>
      <c r="DB58" s="1546"/>
      <c r="DC58" s="1546"/>
      <c r="DD58" s="1546"/>
      <c r="DE58" s="1546"/>
      <c r="DF58" s="1547"/>
    </row>
    <row r="59" spans="2:110" ht="10.5" customHeight="1">
      <c r="B59" s="1771" t="s">
        <v>81</v>
      </c>
      <c r="C59" s="1772"/>
      <c r="D59" s="1777" t="s">
        <v>327</v>
      </c>
      <c r="E59" s="1778"/>
      <c r="F59" s="1778"/>
      <c r="G59" s="1778"/>
      <c r="H59" s="1778"/>
      <c r="I59" s="1778"/>
      <c r="J59" s="1778"/>
      <c r="K59" s="1778"/>
      <c r="L59" s="1778"/>
      <c r="M59" s="1778"/>
      <c r="N59" s="1778"/>
      <c r="O59" s="1779"/>
      <c r="P59" s="252"/>
      <c r="Q59" s="88"/>
      <c r="R59" s="1550" t="s">
        <v>736</v>
      </c>
      <c r="S59" s="1564"/>
      <c r="T59" s="1564"/>
      <c r="U59" s="1564"/>
      <c r="V59" s="56"/>
      <c r="W59" s="89"/>
      <c r="X59" s="89"/>
      <c r="Y59" s="1709" t="s">
        <v>737</v>
      </c>
      <c r="Z59" s="1710"/>
      <c r="AA59" s="1710"/>
      <c r="AB59" s="1710"/>
      <c r="AC59" s="1710"/>
      <c r="AD59" s="1710"/>
      <c r="AE59" s="1710"/>
      <c r="AF59" s="1710"/>
      <c r="AG59" s="1710"/>
      <c r="AH59" s="89"/>
      <c r="AI59" s="89"/>
      <c r="AJ59" s="1709" t="s">
        <v>738</v>
      </c>
      <c r="AK59" s="1710"/>
      <c r="AL59" s="1710"/>
      <c r="AM59" s="1710"/>
      <c r="AN59" s="1710"/>
      <c r="AO59" s="56"/>
      <c r="AP59" s="89"/>
      <c r="AQ59" s="89"/>
      <c r="AR59" s="1550" t="s">
        <v>739</v>
      </c>
      <c r="AS59" s="1564"/>
      <c r="AT59" s="1564"/>
      <c r="AU59" s="1564"/>
      <c r="AV59" s="1564"/>
      <c r="AW59" s="1564"/>
      <c r="AX59" s="1564"/>
      <c r="AY59" s="1564"/>
      <c r="AZ59" s="1564"/>
      <c r="BA59" s="1564"/>
      <c r="BB59" s="56"/>
      <c r="BC59" s="1614" t="s">
        <v>328</v>
      </c>
      <c r="BD59" s="1615"/>
      <c r="BE59" s="1615"/>
      <c r="BF59" s="1615"/>
      <c r="BG59" s="1615"/>
      <c r="BH59" s="1615"/>
      <c r="BI59" s="1615"/>
      <c r="BJ59" s="1615"/>
      <c r="BK59" s="1615"/>
      <c r="BL59" s="1615"/>
      <c r="BM59" s="1615"/>
      <c r="BN59" s="1616"/>
      <c r="BO59" s="92"/>
      <c r="BP59" s="92"/>
      <c r="BQ59" s="1550" t="s">
        <v>736</v>
      </c>
      <c r="BR59" s="1564"/>
      <c r="BS59" s="1564"/>
      <c r="BT59" s="1564"/>
      <c r="BU59" s="1564"/>
      <c r="BV59" s="69"/>
      <c r="BW59" s="69"/>
      <c r="BX59" s="69"/>
      <c r="BY59" s="92"/>
      <c r="BZ59" s="92"/>
      <c r="CA59" s="1550" t="s">
        <v>749</v>
      </c>
      <c r="CB59" s="1564"/>
      <c r="CC59" s="1564"/>
      <c r="CD59" s="1564"/>
      <c r="CE59" s="1564"/>
      <c r="CF59" s="1564"/>
      <c r="CG59" s="1564"/>
      <c r="CH59" s="1564"/>
      <c r="CI59" s="92"/>
      <c r="CJ59" s="1542"/>
      <c r="CK59" s="1543"/>
      <c r="CL59" s="1543"/>
      <c r="CM59" s="1543"/>
      <c r="CN59" s="1543"/>
      <c r="CO59" s="1543"/>
      <c r="CP59" s="1543"/>
      <c r="CQ59" s="1543"/>
      <c r="CR59" s="1543"/>
      <c r="CS59" s="1543"/>
      <c r="CT59" s="1543"/>
      <c r="CU59" s="1543"/>
      <c r="CV59" s="1543"/>
      <c r="CW59" s="1543"/>
      <c r="CX59" s="1543"/>
      <c r="CY59" s="1543"/>
      <c r="CZ59" s="1543"/>
      <c r="DA59" s="1543"/>
      <c r="DB59" s="1543"/>
      <c r="DC59" s="1543"/>
      <c r="DD59" s="1543"/>
      <c r="DE59" s="1543"/>
      <c r="DF59" s="1544"/>
    </row>
    <row r="60" spans="2:110" ht="10.5" customHeight="1">
      <c r="B60" s="1773"/>
      <c r="C60" s="1774"/>
      <c r="D60" s="1780"/>
      <c r="E60" s="1780"/>
      <c r="F60" s="1780"/>
      <c r="G60" s="1780"/>
      <c r="H60" s="1780"/>
      <c r="I60" s="1780"/>
      <c r="J60" s="1780"/>
      <c r="K60" s="1780"/>
      <c r="L60" s="1780"/>
      <c r="M60" s="1780"/>
      <c r="N60" s="1780"/>
      <c r="O60" s="1781"/>
      <c r="P60" s="253"/>
      <c r="Q60" s="93"/>
      <c r="R60" s="1591"/>
      <c r="S60" s="1591"/>
      <c r="T60" s="1591"/>
      <c r="U60" s="1591"/>
      <c r="V60" s="56"/>
      <c r="W60" s="90"/>
      <c r="X60" s="90"/>
      <c r="Y60" s="1711"/>
      <c r="Z60" s="1711"/>
      <c r="AA60" s="1711"/>
      <c r="AB60" s="1711"/>
      <c r="AC60" s="1711"/>
      <c r="AD60" s="1711"/>
      <c r="AE60" s="1711"/>
      <c r="AF60" s="1711"/>
      <c r="AG60" s="1711"/>
      <c r="AH60" s="90"/>
      <c r="AI60" s="90"/>
      <c r="AJ60" s="1711"/>
      <c r="AK60" s="1711"/>
      <c r="AL60" s="1711"/>
      <c r="AM60" s="1711"/>
      <c r="AN60" s="1711"/>
      <c r="AO60" s="56"/>
      <c r="AP60" s="90"/>
      <c r="AQ60" s="90"/>
      <c r="AR60" s="1591"/>
      <c r="AS60" s="1591"/>
      <c r="AT60" s="1591"/>
      <c r="AU60" s="1591"/>
      <c r="AV60" s="1591"/>
      <c r="AW60" s="1591"/>
      <c r="AX60" s="1591"/>
      <c r="AY60" s="1591"/>
      <c r="AZ60" s="1591"/>
      <c r="BA60" s="1591"/>
      <c r="BB60" s="56"/>
      <c r="BC60" s="1620"/>
      <c r="BD60" s="1618"/>
      <c r="BE60" s="1618"/>
      <c r="BF60" s="1618"/>
      <c r="BG60" s="1618"/>
      <c r="BH60" s="1618"/>
      <c r="BI60" s="1618"/>
      <c r="BJ60" s="1618"/>
      <c r="BK60" s="1618"/>
      <c r="BL60" s="1618"/>
      <c r="BM60" s="1618"/>
      <c r="BN60" s="1619"/>
      <c r="BO60" s="94"/>
      <c r="BP60" s="94"/>
      <c r="BQ60" s="1551" t="s">
        <v>738</v>
      </c>
      <c r="BR60" s="1578"/>
      <c r="BS60" s="1578"/>
      <c r="BT60" s="1578"/>
      <c r="BU60" s="1578"/>
      <c r="BV60" s="68"/>
      <c r="BW60" s="68"/>
      <c r="BX60" s="68"/>
      <c r="BY60" s="94"/>
      <c r="BZ60" s="94"/>
      <c r="CA60" s="1551" t="s">
        <v>0</v>
      </c>
      <c r="CB60" s="1578"/>
      <c r="CC60" s="1578"/>
      <c r="CD60" s="1578"/>
      <c r="CE60" s="1578"/>
      <c r="CF60" s="1578"/>
      <c r="CG60" s="1578"/>
      <c r="CH60" s="1578"/>
      <c r="CI60" s="1578"/>
      <c r="CJ60" s="1542"/>
      <c r="CK60" s="1543"/>
      <c r="CL60" s="1543"/>
      <c r="CM60" s="1543"/>
      <c r="CN60" s="1543"/>
      <c r="CO60" s="1543"/>
      <c r="CP60" s="1543"/>
      <c r="CQ60" s="1543"/>
      <c r="CR60" s="1543"/>
      <c r="CS60" s="1543"/>
      <c r="CT60" s="1543"/>
      <c r="CU60" s="1543"/>
      <c r="CV60" s="1543"/>
      <c r="CW60" s="1543"/>
      <c r="CX60" s="1543"/>
      <c r="CY60" s="1543"/>
      <c r="CZ60" s="1543"/>
      <c r="DA60" s="1543"/>
      <c r="DB60" s="1543"/>
      <c r="DC60" s="1543"/>
      <c r="DD60" s="1543"/>
      <c r="DE60" s="1543"/>
      <c r="DF60" s="1544"/>
    </row>
    <row r="61" spans="2:110" ht="10.5" customHeight="1">
      <c r="B61" s="1773"/>
      <c r="C61" s="1774"/>
      <c r="D61" s="1654" t="s">
        <v>329</v>
      </c>
      <c r="E61" s="1782"/>
      <c r="F61" s="1782"/>
      <c r="G61" s="1782"/>
      <c r="H61" s="1782"/>
      <c r="I61" s="1782"/>
      <c r="J61" s="1782"/>
      <c r="K61" s="1782"/>
      <c r="L61" s="1782"/>
      <c r="M61" s="1782"/>
      <c r="N61" s="1782"/>
      <c r="O61" s="1783"/>
      <c r="P61" s="252"/>
      <c r="Q61" s="89"/>
      <c r="R61" s="1709" t="s">
        <v>731</v>
      </c>
      <c r="S61" s="1710"/>
      <c r="T61" s="1710"/>
      <c r="U61" s="1710"/>
      <c r="V61" s="1710"/>
      <c r="W61" s="89"/>
      <c r="X61" s="89"/>
      <c r="Y61" s="1709" t="s">
        <v>732</v>
      </c>
      <c r="Z61" s="1710"/>
      <c r="AA61" s="1710"/>
      <c r="AB61" s="1710"/>
      <c r="AC61" s="1710"/>
      <c r="AD61" s="1710"/>
      <c r="AE61" s="1710"/>
      <c r="AF61" s="89"/>
      <c r="AG61" s="89"/>
      <c r="AH61" s="1709" t="s">
        <v>733</v>
      </c>
      <c r="AI61" s="1710"/>
      <c r="AJ61" s="1710"/>
      <c r="AK61" s="1710"/>
      <c r="AL61" s="1710"/>
      <c r="AM61" s="1710"/>
      <c r="AN61" s="1710"/>
      <c r="AO61" s="1710"/>
      <c r="AP61" s="1710"/>
      <c r="AQ61" s="89"/>
      <c r="AR61" s="89"/>
      <c r="AS61" s="1550" t="s">
        <v>734</v>
      </c>
      <c r="AT61" s="1564"/>
      <c r="AU61" s="1564"/>
      <c r="AV61" s="1564"/>
      <c r="AW61" s="1564"/>
      <c r="AX61" s="1564"/>
      <c r="AY61" s="1564"/>
      <c r="AZ61" s="69"/>
      <c r="BA61" s="69"/>
      <c r="BB61" s="82"/>
      <c r="BC61" s="1614" t="s">
        <v>330</v>
      </c>
      <c r="BD61" s="1580"/>
      <c r="BE61" s="1580"/>
      <c r="BF61" s="1580"/>
      <c r="BG61" s="1580"/>
      <c r="BH61" s="1580"/>
      <c r="BI61" s="1580"/>
      <c r="BJ61" s="1580"/>
      <c r="BK61" s="1580"/>
      <c r="BL61" s="1580"/>
      <c r="BM61" s="1580"/>
      <c r="BN61" s="1581"/>
      <c r="BO61" s="95"/>
      <c r="BP61" s="89"/>
      <c r="BQ61" s="1550" t="s">
        <v>62</v>
      </c>
      <c r="BR61" s="1564"/>
      <c r="BS61" s="1564"/>
      <c r="BT61" s="1564"/>
      <c r="BU61" s="1564"/>
      <c r="BV61" s="1564"/>
      <c r="BW61" s="1564"/>
      <c r="BX61" s="1564"/>
      <c r="BY61" s="1564"/>
      <c r="BZ61" s="69"/>
      <c r="CA61" s="89"/>
      <c r="CB61" s="89"/>
      <c r="CC61" s="1550" t="s">
        <v>234</v>
      </c>
      <c r="CD61" s="1564"/>
      <c r="CE61" s="1564"/>
      <c r="CF61" s="1564"/>
      <c r="CG61" s="1564"/>
      <c r="CH61" s="1564"/>
      <c r="CI61" s="1564"/>
      <c r="CJ61" s="1587"/>
      <c r="CK61" s="1556"/>
      <c r="CL61" s="1556"/>
      <c r="CM61" s="1556"/>
      <c r="CN61" s="1556"/>
      <c r="CO61" s="1556"/>
      <c r="CP61" s="1556"/>
      <c r="CQ61" s="1556"/>
      <c r="CR61" s="1556"/>
      <c r="CS61" s="1556"/>
      <c r="CT61" s="1556"/>
      <c r="CU61" s="1556"/>
      <c r="CV61" s="1556"/>
      <c r="CW61" s="1556"/>
      <c r="CX61" s="1556"/>
      <c r="CY61" s="1556"/>
      <c r="CZ61" s="1556"/>
      <c r="DA61" s="1556"/>
      <c r="DB61" s="1556"/>
      <c r="DC61" s="1556"/>
      <c r="DD61" s="1556"/>
      <c r="DE61" s="1556"/>
      <c r="DF61" s="1544"/>
    </row>
    <row r="62" spans="2:110" ht="10.5" customHeight="1">
      <c r="B62" s="1775"/>
      <c r="C62" s="1776"/>
      <c r="D62" s="1784"/>
      <c r="E62" s="1784"/>
      <c r="F62" s="1784"/>
      <c r="G62" s="1784"/>
      <c r="H62" s="1784"/>
      <c r="I62" s="1784"/>
      <c r="J62" s="1784"/>
      <c r="K62" s="1784"/>
      <c r="L62" s="1784"/>
      <c r="M62" s="1784"/>
      <c r="N62" s="1784"/>
      <c r="O62" s="1785"/>
      <c r="P62" s="254"/>
      <c r="Q62" s="91"/>
      <c r="R62" s="1712"/>
      <c r="S62" s="1712"/>
      <c r="T62" s="1712"/>
      <c r="U62" s="1712"/>
      <c r="V62" s="1712"/>
      <c r="W62" s="91"/>
      <c r="X62" s="91"/>
      <c r="Y62" s="1712"/>
      <c r="Z62" s="1712"/>
      <c r="AA62" s="1712"/>
      <c r="AB62" s="1712"/>
      <c r="AC62" s="1712"/>
      <c r="AD62" s="1712"/>
      <c r="AE62" s="1712"/>
      <c r="AF62" s="91"/>
      <c r="AG62" s="91"/>
      <c r="AH62" s="1712"/>
      <c r="AI62" s="1712"/>
      <c r="AJ62" s="1712"/>
      <c r="AK62" s="1712"/>
      <c r="AL62" s="1712"/>
      <c r="AM62" s="1712"/>
      <c r="AN62" s="1712"/>
      <c r="AO62" s="1712"/>
      <c r="AP62" s="1712"/>
      <c r="AQ62" s="91"/>
      <c r="AR62" s="91"/>
      <c r="AS62" s="1591"/>
      <c r="AT62" s="1591"/>
      <c r="AU62" s="1591"/>
      <c r="AV62" s="1591"/>
      <c r="AW62" s="1591"/>
      <c r="AX62" s="1591"/>
      <c r="AY62" s="1591"/>
      <c r="AZ62" s="68"/>
      <c r="BA62" s="68"/>
      <c r="BB62" s="83"/>
      <c r="BC62" s="1592"/>
      <c r="BD62" s="1591"/>
      <c r="BE62" s="1591"/>
      <c r="BF62" s="1591"/>
      <c r="BG62" s="1591"/>
      <c r="BH62" s="1591"/>
      <c r="BI62" s="1591"/>
      <c r="BJ62" s="1591"/>
      <c r="BK62" s="1591"/>
      <c r="BL62" s="1591"/>
      <c r="BM62" s="1591"/>
      <c r="BN62" s="1593"/>
      <c r="BO62" s="71"/>
      <c r="BP62" s="91"/>
      <c r="BQ62" s="1591"/>
      <c r="BR62" s="1591"/>
      <c r="BS62" s="1591"/>
      <c r="BT62" s="1591"/>
      <c r="BU62" s="1591"/>
      <c r="BV62" s="1591"/>
      <c r="BW62" s="1591"/>
      <c r="BX62" s="1591"/>
      <c r="BY62" s="1591"/>
      <c r="BZ62" s="68"/>
      <c r="CA62" s="91"/>
      <c r="CB62" s="91"/>
      <c r="CC62" s="1591"/>
      <c r="CD62" s="1591"/>
      <c r="CE62" s="1591"/>
      <c r="CF62" s="1591"/>
      <c r="CG62" s="1591"/>
      <c r="CH62" s="1591"/>
      <c r="CI62" s="1591"/>
      <c r="CJ62" s="1545"/>
      <c r="CK62" s="1546"/>
      <c r="CL62" s="1546"/>
      <c r="CM62" s="1546"/>
      <c r="CN62" s="1546"/>
      <c r="CO62" s="1546"/>
      <c r="CP62" s="1546"/>
      <c r="CQ62" s="1546"/>
      <c r="CR62" s="1546"/>
      <c r="CS62" s="1546"/>
      <c r="CT62" s="1546"/>
      <c r="CU62" s="1546"/>
      <c r="CV62" s="1546"/>
      <c r="CW62" s="1546"/>
      <c r="CX62" s="1546"/>
      <c r="CY62" s="1546"/>
      <c r="CZ62" s="1546"/>
      <c r="DA62" s="1546"/>
      <c r="DB62" s="1546"/>
      <c r="DC62" s="1546"/>
      <c r="DD62" s="1546"/>
      <c r="DE62" s="1546"/>
      <c r="DF62" s="1547"/>
    </row>
    <row r="63" spans="2:110" ht="10.5" customHeight="1">
      <c r="B63" s="1771" t="s">
        <v>82</v>
      </c>
      <c r="C63" s="1772"/>
      <c r="D63" s="1718" t="s">
        <v>331</v>
      </c>
      <c r="E63" s="1580"/>
      <c r="F63" s="1580"/>
      <c r="G63" s="1580"/>
      <c r="H63" s="1580"/>
      <c r="I63" s="1580"/>
      <c r="J63" s="1580"/>
      <c r="K63" s="1580"/>
      <c r="L63" s="1580"/>
      <c r="M63" s="1580"/>
      <c r="N63" s="1580"/>
      <c r="O63" s="1581"/>
      <c r="P63" s="252"/>
      <c r="Q63" s="89"/>
      <c r="R63" s="1709" t="s">
        <v>235</v>
      </c>
      <c r="S63" s="1710"/>
      <c r="T63" s="1710"/>
      <c r="U63" s="1710"/>
      <c r="V63" s="1710"/>
      <c r="W63" s="89"/>
      <c r="X63" s="89"/>
      <c r="Y63" s="1709" t="s">
        <v>236</v>
      </c>
      <c r="Z63" s="1710"/>
      <c r="AA63" s="1710"/>
      <c r="AB63" s="1710"/>
      <c r="AC63" s="1710"/>
      <c r="AD63" s="1710"/>
      <c r="AE63" s="1710"/>
      <c r="AF63" s="89"/>
      <c r="AG63" s="89"/>
      <c r="AH63" s="1709" t="s">
        <v>237</v>
      </c>
      <c r="AI63" s="1710"/>
      <c r="AJ63" s="1710"/>
      <c r="AK63" s="1710"/>
      <c r="AL63" s="1710"/>
      <c r="AM63" s="1710"/>
      <c r="AN63" s="1710"/>
      <c r="AO63" s="1710"/>
      <c r="AP63" s="1710"/>
      <c r="AQ63" s="89"/>
      <c r="AR63" s="89"/>
      <c r="AS63" s="1550" t="s">
        <v>238</v>
      </c>
      <c r="AT63" s="1564"/>
      <c r="AU63" s="1564"/>
      <c r="AV63" s="1564"/>
      <c r="AW63" s="1564"/>
      <c r="AX63" s="1564"/>
      <c r="AY63" s="1564"/>
      <c r="AZ63" s="56"/>
      <c r="BA63" s="56"/>
      <c r="BB63" s="84"/>
      <c r="BC63" s="1617" t="s">
        <v>332</v>
      </c>
      <c r="BD63" s="1618"/>
      <c r="BE63" s="1618"/>
      <c r="BF63" s="1618"/>
      <c r="BG63" s="1618"/>
      <c r="BH63" s="1618"/>
      <c r="BI63" s="1618"/>
      <c r="BJ63" s="1618"/>
      <c r="BK63" s="1618"/>
      <c r="BL63" s="1618"/>
      <c r="BM63" s="1618"/>
      <c r="BN63" s="1619"/>
      <c r="BO63" s="96"/>
      <c r="BP63" s="96"/>
      <c r="BQ63" s="1562" t="s">
        <v>745</v>
      </c>
      <c r="BR63" s="1563"/>
      <c r="BS63" s="1563"/>
      <c r="BT63" s="1563"/>
      <c r="BU63" s="1563"/>
      <c r="BV63" s="1563"/>
      <c r="BW63" s="1563"/>
      <c r="BX63" s="56"/>
      <c r="BY63" s="96"/>
      <c r="BZ63" s="96"/>
      <c r="CA63" s="1732" t="s">
        <v>746</v>
      </c>
      <c r="CB63" s="1713"/>
      <c r="CC63" s="1713"/>
      <c r="CD63" s="1713"/>
      <c r="CE63" s="1713"/>
      <c r="CF63" s="1713"/>
      <c r="CG63" s="1713"/>
      <c r="CH63" s="1713"/>
      <c r="CI63" s="1713"/>
      <c r="CJ63" s="1542"/>
      <c r="CK63" s="1543"/>
      <c r="CL63" s="1543"/>
      <c r="CM63" s="1543"/>
      <c r="CN63" s="1543"/>
      <c r="CO63" s="1543"/>
      <c r="CP63" s="1543"/>
      <c r="CQ63" s="1543"/>
      <c r="CR63" s="1543"/>
      <c r="CS63" s="1543"/>
      <c r="CT63" s="1543"/>
      <c r="CU63" s="1543"/>
      <c r="CV63" s="1543"/>
      <c r="CW63" s="1543"/>
      <c r="CX63" s="1543"/>
      <c r="CY63" s="1543"/>
      <c r="CZ63" s="1543"/>
      <c r="DA63" s="1543"/>
      <c r="DB63" s="1543"/>
      <c r="DC63" s="1543"/>
      <c r="DD63" s="1543"/>
      <c r="DE63" s="1543"/>
      <c r="DF63" s="1544"/>
    </row>
    <row r="64" spans="2:110" ht="10.5" customHeight="1">
      <c r="B64" s="1773"/>
      <c r="C64" s="1774"/>
      <c r="D64" s="1578"/>
      <c r="E64" s="1578"/>
      <c r="F64" s="1578"/>
      <c r="G64" s="1578"/>
      <c r="H64" s="1578"/>
      <c r="I64" s="1578"/>
      <c r="J64" s="1578"/>
      <c r="K64" s="1578"/>
      <c r="L64" s="1578"/>
      <c r="M64" s="1578"/>
      <c r="N64" s="1578"/>
      <c r="O64" s="1583"/>
      <c r="P64" s="254"/>
      <c r="Q64" s="91"/>
      <c r="R64" s="1712"/>
      <c r="S64" s="1712"/>
      <c r="T64" s="1712"/>
      <c r="U64" s="1712"/>
      <c r="V64" s="1712"/>
      <c r="W64" s="91"/>
      <c r="X64" s="91"/>
      <c r="Y64" s="1712"/>
      <c r="Z64" s="1712"/>
      <c r="AA64" s="1712"/>
      <c r="AB64" s="1712"/>
      <c r="AC64" s="1712"/>
      <c r="AD64" s="1712"/>
      <c r="AE64" s="1712"/>
      <c r="AF64" s="91"/>
      <c r="AG64" s="91"/>
      <c r="AH64" s="1712"/>
      <c r="AI64" s="1712"/>
      <c r="AJ64" s="1712"/>
      <c r="AK64" s="1712"/>
      <c r="AL64" s="1712"/>
      <c r="AM64" s="1712"/>
      <c r="AN64" s="1712"/>
      <c r="AO64" s="1712"/>
      <c r="AP64" s="1712"/>
      <c r="AQ64" s="91"/>
      <c r="AR64" s="91"/>
      <c r="AS64" s="1591"/>
      <c r="AT64" s="1591"/>
      <c r="AU64" s="1591"/>
      <c r="AV64" s="1591"/>
      <c r="AW64" s="1591"/>
      <c r="AX64" s="1591"/>
      <c r="AY64" s="1591"/>
      <c r="AZ64" s="56"/>
      <c r="BA64" s="56"/>
      <c r="BB64" s="84"/>
      <c r="BC64" s="1620"/>
      <c r="BD64" s="1618"/>
      <c r="BE64" s="1618"/>
      <c r="BF64" s="1618"/>
      <c r="BG64" s="1618"/>
      <c r="BH64" s="1618"/>
      <c r="BI64" s="1618"/>
      <c r="BJ64" s="1618"/>
      <c r="BK64" s="1618"/>
      <c r="BL64" s="1618"/>
      <c r="BM64" s="1618"/>
      <c r="BN64" s="1619"/>
      <c r="BO64" s="96"/>
      <c r="BP64" s="96"/>
      <c r="BQ64" s="1732" t="s">
        <v>747</v>
      </c>
      <c r="BR64" s="1713"/>
      <c r="BS64" s="1713"/>
      <c r="BT64" s="1713"/>
      <c r="BU64" s="1713"/>
      <c r="BV64" s="1713"/>
      <c r="BW64" s="1713"/>
      <c r="BX64" s="1713"/>
      <c r="BY64" s="1713"/>
      <c r="BZ64" s="1713"/>
      <c r="CA64" s="1713"/>
      <c r="CB64" s="1713"/>
      <c r="CC64" s="1713"/>
      <c r="CD64" s="1713"/>
      <c r="CE64" s="1713"/>
      <c r="CF64" s="96"/>
      <c r="CG64" s="96"/>
      <c r="CH64" s="96"/>
      <c r="CI64" s="96"/>
      <c r="CJ64" s="1542"/>
      <c r="CK64" s="1543"/>
      <c r="CL64" s="1543"/>
      <c r="CM64" s="1543"/>
      <c r="CN64" s="1543"/>
      <c r="CO64" s="1543"/>
      <c r="CP64" s="1543"/>
      <c r="CQ64" s="1543"/>
      <c r="CR64" s="1543"/>
      <c r="CS64" s="1543"/>
      <c r="CT64" s="1543"/>
      <c r="CU64" s="1543"/>
      <c r="CV64" s="1543"/>
      <c r="CW64" s="1543"/>
      <c r="CX64" s="1543"/>
      <c r="CY64" s="1543"/>
      <c r="CZ64" s="1543"/>
      <c r="DA64" s="1543"/>
      <c r="DB64" s="1543"/>
      <c r="DC64" s="1543"/>
      <c r="DD64" s="1543"/>
      <c r="DE64" s="1543"/>
      <c r="DF64" s="1544"/>
    </row>
    <row r="65" spans="2:161" ht="10.5" customHeight="1">
      <c r="B65" s="1773"/>
      <c r="C65" s="1774"/>
      <c r="D65" s="1718" t="s">
        <v>333</v>
      </c>
      <c r="E65" s="1580"/>
      <c r="F65" s="1580"/>
      <c r="G65" s="1580"/>
      <c r="H65" s="1580"/>
      <c r="I65" s="1580"/>
      <c r="J65" s="1580"/>
      <c r="K65" s="1580"/>
      <c r="L65" s="1580"/>
      <c r="M65" s="1580"/>
      <c r="N65" s="1580"/>
      <c r="O65" s="1581"/>
      <c r="P65" s="252"/>
      <c r="Q65" s="89"/>
      <c r="R65" s="1709" t="s">
        <v>731</v>
      </c>
      <c r="S65" s="1710"/>
      <c r="T65" s="1710"/>
      <c r="U65" s="1710"/>
      <c r="V65" s="1710"/>
      <c r="W65" s="89"/>
      <c r="X65" s="89"/>
      <c r="Y65" s="1550" t="s">
        <v>732</v>
      </c>
      <c r="Z65" s="1564"/>
      <c r="AA65" s="1564"/>
      <c r="AB65" s="1564"/>
      <c r="AC65" s="1564"/>
      <c r="AD65" s="1564"/>
      <c r="AE65" s="1564"/>
      <c r="AF65" s="89"/>
      <c r="AG65" s="89"/>
      <c r="AH65" s="1709" t="s">
        <v>733</v>
      </c>
      <c r="AI65" s="1710"/>
      <c r="AJ65" s="1710"/>
      <c r="AK65" s="1710"/>
      <c r="AL65" s="1710"/>
      <c r="AM65" s="1710"/>
      <c r="AN65" s="1710"/>
      <c r="AO65" s="1710"/>
      <c r="AP65" s="1710"/>
      <c r="AQ65" s="89"/>
      <c r="AR65" s="89"/>
      <c r="AS65" s="1550" t="s">
        <v>734</v>
      </c>
      <c r="AT65" s="1564"/>
      <c r="AU65" s="1564"/>
      <c r="AV65" s="1564"/>
      <c r="AW65" s="1564"/>
      <c r="AX65" s="1564"/>
      <c r="AY65" s="1564"/>
      <c r="AZ65" s="69"/>
      <c r="BA65" s="69"/>
      <c r="BB65" s="82"/>
      <c r="BC65" s="1579" t="s">
        <v>334</v>
      </c>
      <c r="BD65" s="1580"/>
      <c r="BE65" s="1580"/>
      <c r="BF65" s="1580"/>
      <c r="BG65" s="1580"/>
      <c r="BH65" s="1580"/>
      <c r="BI65" s="1580"/>
      <c r="BJ65" s="1580"/>
      <c r="BK65" s="1580"/>
      <c r="BL65" s="1580"/>
      <c r="BM65" s="1580"/>
      <c r="BN65" s="1581"/>
      <c r="BO65" s="92"/>
      <c r="BP65" s="92"/>
      <c r="BQ65" s="1550" t="s">
        <v>743</v>
      </c>
      <c r="BR65" s="1564"/>
      <c r="BS65" s="1564"/>
      <c r="BT65" s="1564"/>
      <c r="BU65" s="1564"/>
      <c r="BV65" s="92"/>
      <c r="BW65" s="92"/>
      <c r="BX65" s="1550" t="s">
        <v>721</v>
      </c>
      <c r="BY65" s="1564"/>
      <c r="BZ65" s="1564"/>
      <c r="CA65" s="1564"/>
      <c r="CB65" s="1564"/>
      <c r="CC65" s="70"/>
      <c r="CD65" s="92"/>
      <c r="CE65" s="1550" t="s">
        <v>744</v>
      </c>
      <c r="CF65" s="1564"/>
      <c r="CG65" s="1564"/>
      <c r="CH65" s="1564"/>
      <c r="CI65" s="1564"/>
      <c r="CJ65" s="1587"/>
      <c r="CK65" s="1556"/>
      <c r="CL65" s="1556"/>
      <c r="CM65" s="1556"/>
      <c r="CN65" s="1556"/>
      <c r="CO65" s="1556"/>
      <c r="CP65" s="1556"/>
      <c r="CQ65" s="1556"/>
      <c r="CR65" s="1556"/>
      <c r="CS65" s="1556"/>
      <c r="CT65" s="1556"/>
      <c r="CU65" s="1556"/>
      <c r="CV65" s="1556"/>
      <c r="CW65" s="1556"/>
      <c r="CX65" s="1556"/>
      <c r="CY65" s="1556"/>
      <c r="CZ65" s="1556"/>
      <c r="DA65" s="1556"/>
      <c r="DB65" s="1556"/>
      <c r="DC65" s="1556"/>
      <c r="DD65" s="1556"/>
      <c r="DE65" s="1556"/>
      <c r="DF65" s="1544"/>
    </row>
    <row r="66" spans="2:161" ht="10.5" customHeight="1">
      <c r="B66" s="1775"/>
      <c r="C66" s="1776"/>
      <c r="D66" s="1578"/>
      <c r="E66" s="1578"/>
      <c r="F66" s="1578"/>
      <c r="G66" s="1578"/>
      <c r="H66" s="1578"/>
      <c r="I66" s="1578"/>
      <c r="J66" s="1578"/>
      <c r="K66" s="1578"/>
      <c r="L66" s="1578"/>
      <c r="M66" s="1578"/>
      <c r="N66" s="1578"/>
      <c r="O66" s="1583"/>
      <c r="P66" s="254"/>
      <c r="Q66" s="91"/>
      <c r="R66" s="1712"/>
      <c r="S66" s="1712"/>
      <c r="T66" s="1712"/>
      <c r="U66" s="1712"/>
      <c r="V66" s="1712"/>
      <c r="W66" s="91"/>
      <c r="X66" s="91"/>
      <c r="Y66" s="1591"/>
      <c r="Z66" s="1591"/>
      <c r="AA66" s="1591"/>
      <c r="AB66" s="1591"/>
      <c r="AC66" s="1591"/>
      <c r="AD66" s="1591"/>
      <c r="AE66" s="1591"/>
      <c r="AF66" s="91"/>
      <c r="AG66" s="91"/>
      <c r="AH66" s="1712"/>
      <c r="AI66" s="1712"/>
      <c r="AJ66" s="1712"/>
      <c r="AK66" s="1712"/>
      <c r="AL66" s="1712"/>
      <c r="AM66" s="1712"/>
      <c r="AN66" s="1712"/>
      <c r="AO66" s="1712"/>
      <c r="AP66" s="1712"/>
      <c r="AQ66" s="91"/>
      <c r="AR66" s="91"/>
      <c r="AS66" s="1591"/>
      <c r="AT66" s="1591"/>
      <c r="AU66" s="1591"/>
      <c r="AV66" s="1591"/>
      <c r="AW66" s="1591"/>
      <c r="AX66" s="1591"/>
      <c r="AY66" s="1591"/>
      <c r="AZ66" s="68"/>
      <c r="BA66" s="68"/>
      <c r="BB66" s="83"/>
      <c r="BC66" s="1592"/>
      <c r="BD66" s="1591"/>
      <c r="BE66" s="1591"/>
      <c r="BF66" s="1591"/>
      <c r="BG66" s="1591"/>
      <c r="BH66" s="1591"/>
      <c r="BI66" s="1591"/>
      <c r="BJ66" s="1591"/>
      <c r="BK66" s="1591"/>
      <c r="BL66" s="1591"/>
      <c r="BM66" s="1591"/>
      <c r="BN66" s="1593"/>
      <c r="BO66" s="94"/>
      <c r="BP66" s="94"/>
      <c r="BQ66" s="1591"/>
      <c r="BR66" s="1591"/>
      <c r="BS66" s="1591"/>
      <c r="BT66" s="1591"/>
      <c r="BU66" s="1591"/>
      <c r="BV66" s="94"/>
      <c r="BW66" s="94"/>
      <c r="BX66" s="1591"/>
      <c r="BY66" s="1591"/>
      <c r="BZ66" s="1591"/>
      <c r="CA66" s="1591"/>
      <c r="CB66" s="1591"/>
      <c r="CC66" s="59"/>
      <c r="CD66" s="94"/>
      <c r="CE66" s="1591"/>
      <c r="CF66" s="1591"/>
      <c r="CG66" s="1591"/>
      <c r="CH66" s="1591"/>
      <c r="CI66" s="1591"/>
      <c r="CJ66" s="1545"/>
      <c r="CK66" s="1546"/>
      <c r="CL66" s="1546"/>
      <c r="CM66" s="1546"/>
      <c r="CN66" s="1546"/>
      <c r="CO66" s="1546"/>
      <c r="CP66" s="1546"/>
      <c r="CQ66" s="1546"/>
      <c r="CR66" s="1546"/>
      <c r="CS66" s="1546"/>
      <c r="CT66" s="1546"/>
      <c r="CU66" s="1546"/>
      <c r="CV66" s="1546"/>
      <c r="CW66" s="1546"/>
      <c r="CX66" s="1546"/>
      <c r="CY66" s="1546"/>
      <c r="CZ66" s="1546"/>
      <c r="DA66" s="1546"/>
      <c r="DB66" s="1546"/>
      <c r="DC66" s="1546"/>
      <c r="DD66" s="1546"/>
      <c r="DE66" s="1546"/>
      <c r="DF66" s="1547"/>
    </row>
    <row r="67" spans="2:161" ht="10.5" customHeight="1">
      <c r="B67" s="1764" t="s">
        <v>336</v>
      </c>
      <c r="C67" s="1765"/>
      <c r="D67" s="1766"/>
      <c r="E67" s="1766"/>
      <c r="F67" s="1766"/>
      <c r="G67" s="1766"/>
      <c r="H67" s="1766"/>
      <c r="I67" s="1766"/>
      <c r="J67" s="1766"/>
      <c r="K67" s="1766"/>
      <c r="L67" s="1766"/>
      <c r="M67" s="1766"/>
      <c r="N67" s="1766"/>
      <c r="O67" s="1767"/>
      <c r="P67" s="253"/>
      <c r="Q67" s="90"/>
      <c r="R67" s="1732" t="s">
        <v>731</v>
      </c>
      <c r="S67" s="1713"/>
      <c r="T67" s="1713"/>
      <c r="U67" s="1713"/>
      <c r="V67" s="1713"/>
      <c r="W67" s="90"/>
      <c r="X67" s="90"/>
      <c r="Y67" s="1732" t="s">
        <v>732</v>
      </c>
      <c r="Z67" s="1713"/>
      <c r="AA67" s="1713"/>
      <c r="AB67" s="1713"/>
      <c r="AC67" s="1713"/>
      <c r="AD67" s="1713"/>
      <c r="AE67" s="1713"/>
      <c r="AF67" s="90"/>
      <c r="AG67" s="90"/>
      <c r="AH67" s="1732" t="s">
        <v>733</v>
      </c>
      <c r="AI67" s="1713"/>
      <c r="AJ67" s="1713"/>
      <c r="AK67" s="1713"/>
      <c r="AL67" s="1713"/>
      <c r="AM67" s="1713"/>
      <c r="AN67" s="1713"/>
      <c r="AO67" s="1713"/>
      <c r="AP67" s="1713"/>
      <c r="AQ67" s="90"/>
      <c r="AR67" s="90"/>
      <c r="AS67" s="1550" t="s">
        <v>734</v>
      </c>
      <c r="AT67" s="1564"/>
      <c r="AU67" s="1564"/>
      <c r="AV67" s="1564"/>
      <c r="AW67" s="1564"/>
      <c r="AX67" s="1564"/>
      <c r="AY67" s="1564"/>
      <c r="AZ67" s="56"/>
      <c r="BA67" s="56"/>
      <c r="BB67" s="56"/>
      <c r="BC67" s="1704" t="s">
        <v>335</v>
      </c>
      <c r="BD67" s="1585"/>
      <c r="BE67" s="1585"/>
      <c r="BF67" s="1585"/>
      <c r="BG67" s="1585"/>
      <c r="BH67" s="1585"/>
      <c r="BI67" s="1585"/>
      <c r="BJ67" s="1585"/>
      <c r="BK67" s="1585"/>
      <c r="BL67" s="1585"/>
      <c r="BM67" s="1585"/>
      <c r="BN67" s="1705"/>
      <c r="BO67" s="96"/>
      <c r="BP67" s="96"/>
      <c r="BQ67" s="1562" t="s">
        <v>743</v>
      </c>
      <c r="BR67" s="1563"/>
      <c r="BS67" s="1563"/>
      <c r="BT67" s="1563"/>
      <c r="BU67" s="1563"/>
      <c r="BV67" s="96"/>
      <c r="BW67" s="96"/>
      <c r="BX67" s="1562" t="s">
        <v>721</v>
      </c>
      <c r="BY67" s="1563"/>
      <c r="BZ67" s="1563"/>
      <c r="CA67" s="1563"/>
      <c r="CB67" s="1563"/>
      <c r="CC67" s="67"/>
      <c r="CD67" s="96"/>
      <c r="CE67" s="1562" t="s">
        <v>744</v>
      </c>
      <c r="CF67" s="1563"/>
      <c r="CG67" s="1563"/>
      <c r="CH67" s="1563"/>
      <c r="CI67" s="1563"/>
      <c r="CJ67" s="1542"/>
      <c r="CK67" s="1543"/>
      <c r="CL67" s="1543"/>
      <c r="CM67" s="1543"/>
      <c r="CN67" s="1543"/>
      <c r="CO67" s="1543"/>
      <c r="CP67" s="1543"/>
      <c r="CQ67" s="1543"/>
      <c r="CR67" s="1543"/>
      <c r="CS67" s="1543"/>
      <c r="CT67" s="1543"/>
      <c r="CU67" s="1543"/>
      <c r="CV67" s="1543"/>
      <c r="CW67" s="1543"/>
      <c r="CX67" s="1543"/>
      <c r="CY67" s="1543"/>
      <c r="CZ67" s="1543"/>
      <c r="DA67" s="1543"/>
      <c r="DB67" s="1543"/>
      <c r="DC67" s="1543"/>
      <c r="DD67" s="1543"/>
      <c r="DE67" s="1543"/>
      <c r="DF67" s="1544"/>
    </row>
    <row r="68" spans="2:161" ht="10.5" customHeight="1">
      <c r="B68" s="1768"/>
      <c r="C68" s="1769"/>
      <c r="D68" s="1768"/>
      <c r="E68" s="1768"/>
      <c r="F68" s="1768"/>
      <c r="G68" s="1768"/>
      <c r="H68" s="1768"/>
      <c r="I68" s="1768"/>
      <c r="J68" s="1768"/>
      <c r="K68" s="1768"/>
      <c r="L68" s="1768"/>
      <c r="M68" s="1768"/>
      <c r="N68" s="1768"/>
      <c r="O68" s="1770"/>
      <c r="P68" s="253"/>
      <c r="Q68" s="90"/>
      <c r="R68" s="1711"/>
      <c r="S68" s="1711"/>
      <c r="T68" s="1711"/>
      <c r="U68" s="1711"/>
      <c r="V68" s="1711"/>
      <c r="W68" s="90"/>
      <c r="X68" s="90"/>
      <c r="Y68" s="1711"/>
      <c r="Z68" s="1711"/>
      <c r="AA68" s="1711"/>
      <c r="AB68" s="1711"/>
      <c r="AC68" s="1711"/>
      <c r="AD68" s="1711"/>
      <c r="AE68" s="1711"/>
      <c r="AF68" s="90"/>
      <c r="AG68" s="90"/>
      <c r="AH68" s="1711"/>
      <c r="AI68" s="1711"/>
      <c r="AJ68" s="1711"/>
      <c r="AK68" s="1711"/>
      <c r="AL68" s="1711"/>
      <c r="AM68" s="1711"/>
      <c r="AN68" s="1711"/>
      <c r="AO68" s="1711"/>
      <c r="AP68" s="1711"/>
      <c r="AQ68" s="90"/>
      <c r="AR68" s="90"/>
      <c r="AS68" s="1585"/>
      <c r="AT68" s="1585"/>
      <c r="AU68" s="1585"/>
      <c r="AV68" s="1585"/>
      <c r="AW68" s="1585"/>
      <c r="AX68" s="1585"/>
      <c r="AY68" s="1585"/>
      <c r="AZ68" s="56"/>
      <c r="BA68" s="56"/>
      <c r="BB68" s="56"/>
      <c r="BC68" s="1794"/>
      <c r="BD68" s="1585"/>
      <c r="BE68" s="1585"/>
      <c r="BF68" s="1585"/>
      <c r="BG68" s="1585"/>
      <c r="BH68" s="1585"/>
      <c r="BI68" s="1585"/>
      <c r="BJ68" s="1585"/>
      <c r="BK68" s="1585"/>
      <c r="BL68" s="1585"/>
      <c r="BM68" s="1585"/>
      <c r="BN68" s="1705"/>
      <c r="BO68" s="96"/>
      <c r="BP68" s="96"/>
      <c r="BQ68" s="1585"/>
      <c r="BR68" s="1585"/>
      <c r="BS68" s="1585"/>
      <c r="BT68" s="1585"/>
      <c r="BU68" s="1585"/>
      <c r="BV68" s="96"/>
      <c r="BW68" s="96"/>
      <c r="BX68" s="1585"/>
      <c r="BY68" s="1585"/>
      <c r="BZ68" s="1585"/>
      <c r="CA68" s="1585"/>
      <c r="CB68" s="1585"/>
      <c r="CC68" s="64"/>
      <c r="CD68" s="96"/>
      <c r="CE68" s="1585"/>
      <c r="CF68" s="1585"/>
      <c r="CG68" s="1585"/>
      <c r="CH68" s="1585"/>
      <c r="CI68" s="1585"/>
      <c r="CJ68" s="1542"/>
      <c r="CK68" s="1543"/>
      <c r="CL68" s="1543"/>
      <c r="CM68" s="1543"/>
      <c r="CN68" s="1543"/>
      <c r="CO68" s="1543"/>
      <c r="CP68" s="1543"/>
      <c r="CQ68" s="1543"/>
      <c r="CR68" s="1543"/>
      <c r="CS68" s="1543"/>
      <c r="CT68" s="1543"/>
      <c r="CU68" s="1543"/>
      <c r="CV68" s="1543"/>
      <c r="CW68" s="1543"/>
      <c r="CX68" s="1543"/>
      <c r="CY68" s="1543"/>
      <c r="CZ68" s="1543"/>
      <c r="DA68" s="1543"/>
      <c r="DB68" s="1543"/>
      <c r="DC68" s="1543"/>
      <c r="DD68" s="1543"/>
      <c r="DE68" s="1543"/>
      <c r="DF68" s="1544"/>
    </row>
    <row r="69" spans="2:161" ht="10.5" customHeight="1">
      <c r="B69" s="1654" t="s">
        <v>368</v>
      </c>
      <c r="C69" s="1655"/>
      <c r="D69" s="1749"/>
      <c r="E69" s="1749"/>
      <c r="F69" s="1749"/>
      <c r="G69" s="1749"/>
      <c r="H69" s="1749"/>
      <c r="I69" s="1749"/>
      <c r="J69" s="1749"/>
      <c r="K69" s="1749"/>
      <c r="L69" s="1749"/>
      <c r="M69" s="1749"/>
      <c r="N69" s="1749"/>
      <c r="O69" s="1750"/>
      <c r="P69" s="252"/>
      <c r="Q69" s="89"/>
      <c r="R69" s="1709" t="s">
        <v>731</v>
      </c>
      <c r="S69" s="1710"/>
      <c r="T69" s="1710"/>
      <c r="U69" s="1710"/>
      <c r="V69" s="1710"/>
      <c r="W69" s="89"/>
      <c r="X69" s="89"/>
      <c r="Y69" s="1709" t="s">
        <v>732</v>
      </c>
      <c r="Z69" s="1710"/>
      <c r="AA69" s="1710"/>
      <c r="AB69" s="1710"/>
      <c r="AC69" s="1710"/>
      <c r="AD69" s="1710"/>
      <c r="AE69" s="1710"/>
      <c r="AF69" s="89"/>
      <c r="AG69" s="89"/>
      <c r="AH69" s="1709" t="s">
        <v>733</v>
      </c>
      <c r="AI69" s="1710"/>
      <c r="AJ69" s="1710"/>
      <c r="AK69" s="1710"/>
      <c r="AL69" s="1710"/>
      <c r="AM69" s="1710"/>
      <c r="AN69" s="1710"/>
      <c r="AO69" s="1710"/>
      <c r="AP69" s="1710"/>
      <c r="AQ69" s="89"/>
      <c r="AR69" s="89"/>
      <c r="AS69" s="1550" t="s">
        <v>734</v>
      </c>
      <c r="AT69" s="1564"/>
      <c r="AU69" s="1564"/>
      <c r="AV69" s="1564"/>
      <c r="AW69" s="1564"/>
      <c r="AX69" s="1564"/>
      <c r="AY69" s="1564"/>
      <c r="AZ69" s="69"/>
      <c r="BA69" s="69"/>
      <c r="BB69" s="69"/>
      <c r="BC69" s="1579" t="s">
        <v>337</v>
      </c>
      <c r="BD69" s="1580"/>
      <c r="BE69" s="1580"/>
      <c r="BF69" s="1580"/>
      <c r="BG69" s="1580"/>
      <c r="BH69" s="1580"/>
      <c r="BI69" s="1580"/>
      <c r="BJ69" s="1580"/>
      <c r="BK69" s="1580"/>
      <c r="BL69" s="1580"/>
      <c r="BM69" s="1580"/>
      <c r="BN69" s="1581"/>
      <c r="BO69" s="92"/>
      <c r="BP69" s="92"/>
      <c r="BQ69" s="1550" t="s">
        <v>740</v>
      </c>
      <c r="BR69" s="1564"/>
      <c r="BS69" s="1564"/>
      <c r="BT69" s="1564"/>
      <c r="BU69" s="1564"/>
      <c r="BV69" s="92"/>
      <c r="BW69" s="92"/>
      <c r="BX69" s="1550" t="s">
        <v>78</v>
      </c>
      <c r="BY69" s="1564"/>
      <c r="BZ69" s="1564"/>
      <c r="CA69" s="1564"/>
      <c r="CB69" s="1564"/>
      <c r="CC69" s="92"/>
      <c r="CD69" s="92"/>
      <c r="CE69" s="1550" t="s">
        <v>741</v>
      </c>
      <c r="CF69" s="1564"/>
      <c r="CG69" s="1564"/>
      <c r="CH69" s="1564"/>
      <c r="CI69" s="1637"/>
      <c r="CJ69" s="1587"/>
      <c r="CK69" s="1556"/>
      <c r="CL69" s="1556"/>
      <c r="CM69" s="1556"/>
      <c r="CN69" s="1556"/>
      <c r="CO69" s="1556"/>
      <c r="CP69" s="1556"/>
      <c r="CQ69" s="1556"/>
      <c r="CR69" s="1556"/>
      <c r="CS69" s="1556"/>
      <c r="CT69" s="1556"/>
      <c r="CU69" s="1556"/>
      <c r="CV69" s="1556"/>
      <c r="CW69" s="1556"/>
      <c r="CX69" s="1556"/>
      <c r="CY69" s="1556"/>
      <c r="CZ69" s="1556"/>
      <c r="DA69" s="1556"/>
      <c r="DB69" s="1556"/>
      <c r="DC69" s="1556"/>
      <c r="DD69" s="1556"/>
      <c r="DE69" s="1556"/>
      <c r="DF69" s="1544"/>
    </row>
    <row r="70" spans="2:161" ht="10.5" customHeight="1">
      <c r="B70" s="1749"/>
      <c r="C70" s="1751"/>
      <c r="D70" s="1749"/>
      <c r="E70" s="1749"/>
      <c r="F70" s="1749"/>
      <c r="G70" s="1749"/>
      <c r="H70" s="1749"/>
      <c r="I70" s="1749"/>
      <c r="J70" s="1749"/>
      <c r="K70" s="1749"/>
      <c r="L70" s="1749"/>
      <c r="M70" s="1749"/>
      <c r="N70" s="1749"/>
      <c r="O70" s="1750"/>
      <c r="P70" s="254"/>
      <c r="Q70" s="91"/>
      <c r="R70" s="1712"/>
      <c r="S70" s="1712"/>
      <c r="T70" s="1712"/>
      <c r="U70" s="1712"/>
      <c r="V70" s="1712"/>
      <c r="W70" s="91"/>
      <c r="X70" s="91"/>
      <c r="Y70" s="1712"/>
      <c r="Z70" s="1712"/>
      <c r="AA70" s="1712"/>
      <c r="AB70" s="1712"/>
      <c r="AC70" s="1712"/>
      <c r="AD70" s="1712"/>
      <c r="AE70" s="1712"/>
      <c r="AF70" s="91"/>
      <c r="AG70" s="91"/>
      <c r="AH70" s="1712"/>
      <c r="AI70" s="1712"/>
      <c r="AJ70" s="1712"/>
      <c r="AK70" s="1712"/>
      <c r="AL70" s="1712"/>
      <c r="AM70" s="1712"/>
      <c r="AN70" s="1712"/>
      <c r="AO70" s="1712"/>
      <c r="AP70" s="1712"/>
      <c r="AQ70" s="91"/>
      <c r="AR70" s="91"/>
      <c r="AS70" s="1591"/>
      <c r="AT70" s="1591"/>
      <c r="AU70" s="1591"/>
      <c r="AV70" s="1591"/>
      <c r="AW70" s="1591"/>
      <c r="AX70" s="1591"/>
      <c r="AY70" s="1591"/>
      <c r="AZ70" s="68"/>
      <c r="BA70" s="68"/>
      <c r="BB70" s="68"/>
      <c r="BC70" s="1592"/>
      <c r="BD70" s="1591"/>
      <c r="BE70" s="1591"/>
      <c r="BF70" s="1591"/>
      <c r="BG70" s="1591"/>
      <c r="BH70" s="1591"/>
      <c r="BI70" s="1591"/>
      <c r="BJ70" s="1591"/>
      <c r="BK70" s="1591"/>
      <c r="BL70" s="1591"/>
      <c r="BM70" s="1591"/>
      <c r="BN70" s="1593"/>
      <c r="BO70" s="94"/>
      <c r="BP70" s="94"/>
      <c r="BQ70" s="1551" t="s">
        <v>742</v>
      </c>
      <c r="BR70" s="1551"/>
      <c r="BS70" s="1551"/>
      <c r="BT70" s="1551"/>
      <c r="BU70" s="1551"/>
      <c r="BV70" s="1551"/>
      <c r="BW70" s="1551"/>
      <c r="BX70" s="1538"/>
      <c r="BY70" s="1538"/>
      <c r="BZ70" s="1538"/>
      <c r="CA70" s="1538"/>
      <c r="CB70" s="1538"/>
      <c r="CC70" s="1538"/>
      <c r="CD70" s="1538"/>
      <c r="CE70" s="1538"/>
      <c r="CF70" s="1538"/>
      <c r="CG70" s="1538"/>
      <c r="CH70" s="1551" t="s">
        <v>369</v>
      </c>
      <c r="CI70" s="1804"/>
      <c r="CJ70" s="1587"/>
      <c r="CK70" s="1556"/>
      <c r="CL70" s="1556"/>
      <c r="CM70" s="1556"/>
      <c r="CN70" s="1556"/>
      <c r="CO70" s="1556"/>
      <c r="CP70" s="1556"/>
      <c r="CQ70" s="1556"/>
      <c r="CR70" s="1556"/>
      <c r="CS70" s="1556"/>
      <c r="CT70" s="1556"/>
      <c r="CU70" s="1556"/>
      <c r="CV70" s="1556"/>
      <c r="CW70" s="1556"/>
      <c r="CX70" s="1556"/>
      <c r="CY70" s="1556"/>
      <c r="CZ70" s="1556"/>
      <c r="DA70" s="1556"/>
      <c r="DB70" s="1556"/>
      <c r="DC70" s="1556"/>
      <c r="DD70" s="1556"/>
      <c r="DE70" s="1556"/>
      <c r="DF70" s="1544"/>
    </row>
    <row r="71" spans="2:161" ht="10.5" customHeight="1">
      <c r="B71" s="1614" t="s">
        <v>339</v>
      </c>
      <c r="C71" s="1648"/>
      <c r="D71" s="1737"/>
      <c r="E71" s="1737"/>
      <c r="F71" s="1737"/>
      <c r="G71" s="1737"/>
      <c r="H71" s="1737"/>
      <c r="I71" s="1737"/>
      <c r="J71" s="1737"/>
      <c r="K71" s="1737"/>
      <c r="L71" s="1737"/>
      <c r="M71" s="1737"/>
      <c r="N71" s="1737"/>
      <c r="O71" s="1738"/>
      <c r="P71" s="1752"/>
      <c r="Q71" s="1554"/>
      <c r="R71" s="1554"/>
      <c r="S71" s="1554"/>
      <c r="T71" s="1554"/>
      <c r="U71" s="1554"/>
      <c r="V71" s="1554"/>
      <c r="W71" s="1554"/>
      <c r="X71" s="1554"/>
      <c r="Y71" s="1554"/>
      <c r="Z71" s="1554"/>
      <c r="AA71" s="1554"/>
      <c r="AB71" s="1554"/>
      <c r="AC71" s="1554"/>
      <c r="AD71" s="1554"/>
      <c r="AE71" s="1554"/>
      <c r="AF71" s="1554"/>
      <c r="AG71" s="1554"/>
      <c r="AH71" s="1554"/>
      <c r="AI71" s="1554"/>
      <c r="AJ71" s="1554"/>
      <c r="AK71" s="1554"/>
      <c r="AL71" s="1554"/>
      <c r="AM71" s="1554"/>
      <c r="AN71" s="1554"/>
      <c r="AO71" s="1554"/>
      <c r="AP71" s="1554"/>
      <c r="AQ71" s="1554"/>
      <c r="AR71" s="1554"/>
      <c r="AS71" s="1554"/>
      <c r="AT71" s="1554"/>
      <c r="AU71" s="1554"/>
      <c r="AV71" s="1554"/>
      <c r="AW71" s="1554"/>
      <c r="AX71" s="1554"/>
      <c r="AY71" s="1554"/>
      <c r="AZ71" s="1554"/>
      <c r="BA71" s="1554"/>
      <c r="BB71" s="1554"/>
      <c r="BC71" s="1554"/>
      <c r="BD71" s="1554"/>
      <c r="BE71" s="1554"/>
      <c r="BF71" s="1554"/>
      <c r="BG71" s="1554"/>
      <c r="BH71" s="1554"/>
      <c r="BI71" s="1554"/>
      <c r="BJ71" s="1554"/>
      <c r="BK71" s="1554"/>
      <c r="BL71" s="1554"/>
      <c r="BM71" s="1554"/>
      <c r="BN71" s="1555"/>
      <c r="BO71" s="1757" t="s">
        <v>340</v>
      </c>
      <c r="BP71" s="1758"/>
      <c r="BQ71" s="1758"/>
      <c r="BR71" s="1758"/>
      <c r="BS71" s="1758"/>
      <c r="BT71" s="1758"/>
      <c r="BU71" s="1758"/>
      <c r="BV71" s="1758"/>
      <c r="BW71" s="1758"/>
      <c r="BX71" s="1758"/>
      <c r="BY71" s="1758"/>
      <c r="BZ71" s="1758"/>
      <c r="CA71" s="1758"/>
      <c r="CB71" s="1759"/>
      <c r="CC71" s="1752"/>
      <c r="CD71" s="1553"/>
      <c r="CE71" s="1553"/>
      <c r="CF71" s="1553"/>
      <c r="CG71" s="1553"/>
      <c r="CH71" s="1553"/>
      <c r="CI71" s="1553"/>
      <c r="CJ71" s="1553"/>
      <c r="CK71" s="1553"/>
      <c r="CL71" s="1553"/>
      <c r="CM71" s="1553"/>
      <c r="CN71" s="1553"/>
      <c r="CO71" s="1553"/>
      <c r="CP71" s="1553"/>
      <c r="CQ71" s="1553"/>
      <c r="CR71" s="1553"/>
      <c r="CS71" s="1553"/>
      <c r="CT71" s="1553"/>
      <c r="CU71" s="1553"/>
      <c r="CV71" s="1553"/>
      <c r="CW71" s="1553"/>
      <c r="CX71" s="1553"/>
      <c r="CY71" s="1553"/>
      <c r="CZ71" s="1553"/>
      <c r="DA71" s="1553"/>
      <c r="DB71" s="1553"/>
      <c r="DC71" s="1553"/>
      <c r="DD71" s="1553"/>
      <c r="DE71" s="1553"/>
      <c r="DF71" s="1787"/>
    </row>
    <row r="72" spans="2:161" ht="10.5" customHeight="1">
      <c r="B72" s="1739"/>
      <c r="C72" s="1740"/>
      <c r="D72" s="1740"/>
      <c r="E72" s="1740"/>
      <c r="F72" s="1740"/>
      <c r="G72" s="1740"/>
      <c r="H72" s="1740"/>
      <c r="I72" s="1740"/>
      <c r="J72" s="1740"/>
      <c r="K72" s="1740"/>
      <c r="L72" s="1740"/>
      <c r="M72" s="1740"/>
      <c r="N72" s="1740"/>
      <c r="O72" s="1741"/>
      <c r="P72" s="1753"/>
      <c r="Q72" s="1546"/>
      <c r="R72" s="1546"/>
      <c r="S72" s="1546"/>
      <c r="T72" s="1546"/>
      <c r="U72" s="1546"/>
      <c r="V72" s="1546"/>
      <c r="W72" s="1546"/>
      <c r="X72" s="1546"/>
      <c r="Y72" s="1546"/>
      <c r="Z72" s="1546"/>
      <c r="AA72" s="1546"/>
      <c r="AB72" s="1546"/>
      <c r="AC72" s="1546"/>
      <c r="AD72" s="1546"/>
      <c r="AE72" s="1546"/>
      <c r="AF72" s="1546"/>
      <c r="AG72" s="1546"/>
      <c r="AH72" s="1546"/>
      <c r="AI72" s="1546"/>
      <c r="AJ72" s="1546"/>
      <c r="AK72" s="1546"/>
      <c r="AL72" s="1546"/>
      <c r="AM72" s="1546"/>
      <c r="AN72" s="1546"/>
      <c r="AO72" s="1546"/>
      <c r="AP72" s="1546"/>
      <c r="AQ72" s="1546"/>
      <c r="AR72" s="1546"/>
      <c r="AS72" s="1546"/>
      <c r="AT72" s="1546"/>
      <c r="AU72" s="1546"/>
      <c r="AV72" s="1546"/>
      <c r="AW72" s="1546"/>
      <c r="AX72" s="1546"/>
      <c r="AY72" s="1546"/>
      <c r="AZ72" s="1546"/>
      <c r="BA72" s="1546"/>
      <c r="BB72" s="1546"/>
      <c r="BC72" s="1546"/>
      <c r="BD72" s="1546"/>
      <c r="BE72" s="1546"/>
      <c r="BF72" s="1546"/>
      <c r="BG72" s="1546"/>
      <c r="BH72" s="1546"/>
      <c r="BI72" s="1546"/>
      <c r="BJ72" s="1546"/>
      <c r="BK72" s="1546"/>
      <c r="BL72" s="1546"/>
      <c r="BM72" s="1546"/>
      <c r="BN72" s="1547"/>
      <c r="BO72" s="1760"/>
      <c r="BP72" s="1760"/>
      <c r="BQ72" s="1760"/>
      <c r="BR72" s="1760"/>
      <c r="BS72" s="1760"/>
      <c r="BT72" s="1760"/>
      <c r="BU72" s="1760"/>
      <c r="BV72" s="1760"/>
      <c r="BW72" s="1760"/>
      <c r="BX72" s="1760"/>
      <c r="BY72" s="1760"/>
      <c r="BZ72" s="1760"/>
      <c r="CA72" s="1760"/>
      <c r="CB72" s="1761"/>
      <c r="CC72" s="1894"/>
      <c r="CD72" s="1543"/>
      <c r="CE72" s="1543"/>
      <c r="CF72" s="1543"/>
      <c r="CG72" s="1543"/>
      <c r="CH72" s="1543"/>
      <c r="CI72" s="1543"/>
      <c r="CJ72" s="1543"/>
      <c r="CK72" s="1543"/>
      <c r="CL72" s="1543"/>
      <c r="CM72" s="1543"/>
      <c r="CN72" s="1543"/>
      <c r="CO72" s="1543"/>
      <c r="CP72" s="1543"/>
      <c r="CQ72" s="1543"/>
      <c r="CR72" s="1543"/>
      <c r="CS72" s="1543"/>
      <c r="CT72" s="1543"/>
      <c r="CU72" s="1543"/>
      <c r="CV72" s="1543"/>
      <c r="CW72" s="1543"/>
      <c r="CX72" s="1543"/>
      <c r="CY72" s="1543"/>
      <c r="CZ72" s="1543"/>
      <c r="DA72" s="1543"/>
      <c r="DB72" s="1543"/>
      <c r="DC72" s="1543"/>
      <c r="DD72" s="1543"/>
      <c r="DE72" s="1543"/>
      <c r="DF72" s="1895"/>
    </row>
    <row r="73" spans="2:161" ht="10.5" customHeight="1">
      <c r="B73" s="1739"/>
      <c r="C73" s="1740"/>
      <c r="D73" s="1740"/>
      <c r="E73" s="1740"/>
      <c r="F73" s="1740"/>
      <c r="G73" s="1740"/>
      <c r="H73" s="1740"/>
      <c r="I73" s="1740"/>
      <c r="J73" s="1740"/>
      <c r="K73" s="1740"/>
      <c r="L73" s="1740"/>
      <c r="M73" s="1740"/>
      <c r="N73" s="1740"/>
      <c r="O73" s="1741"/>
      <c r="P73" s="1753"/>
      <c r="Q73" s="1546"/>
      <c r="R73" s="1546"/>
      <c r="S73" s="1546"/>
      <c r="T73" s="1546"/>
      <c r="U73" s="1546"/>
      <c r="V73" s="1546"/>
      <c r="W73" s="1546"/>
      <c r="X73" s="1546"/>
      <c r="Y73" s="1546"/>
      <c r="Z73" s="1546"/>
      <c r="AA73" s="1546"/>
      <c r="AB73" s="1546"/>
      <c r="AC73" s="1546"/>
      <c r="AD73" s="1546"/>
      <c r="AE73" s="1546"/>
      <c r="AF73" s="1546"/>
      <c r="AG73" s="1546"/>
      <c r="AH73" s="1546"/>
      <c r="AI73" s="1546"/>
      <c r="AJ73" s="1546"/>
      <c r="AK73" s="1546"/>
      <c r="AL73" s="1546"/>
      <c r="AM73" s="1546"/>
      <c r="AN73" s="1546"/>
      <c r="AO73" s="1546"/>
      <c r="AP73" s="1546"/>
      <c r="AQ73" s="1546"/>
      <c r="AR73" s="1546"/>
      <c r="AS73" s="1546"/>
      <c r="AT73" s="1546"/>
      <c r="AU73" s="1546"/>
      <c r="AV73" s="1546"/>
      <c r="AW73" s="1546"/>
      <c r="AX73" s="1546"/>
      <c r="AY73" s="1546"/>
      <c r="AZ73" s="1546"/>
      <c r="BA73" s="1546"/>
      <c r="BB73" s="1546"/>
      <c r="BC73" s="1546"/>
      <c r="BD73" s="1546"/>
      <c r="BE73" s="1546"/>
      <c r="BF73" s="1546"/>
      <c r="BG73" s="1546"/>
      <c r="BH73" s="1546"/>
      <c r="BI73" s="1546"/>
      <c r="BJ73" s="1546"/>
      <c r="BK73" s="1546"/>
      <c r="BL73" s="1546"/>
      <c r="BM73" s="1546"/>
      <c r="BN73" s="1547"/>
      <c r="BO73" s="1760"/>
      <c r="BP73" s="1760"/>
      <c r="BQ73" s="1760"/>
      <c r="BR73" s="1760"/>
      <c r="BS73" s="1760"/>
      <c r="BT73" s="1760"/>
      <c r="BU73" s="1760"/>
      <c r="BV73" s="1760"/>
      <c r="BW73" s="1760"/>
      <c r="BX73" s="1760"/>
      <c r="BY73" s="1760"/>
      <c r="BZ73" s="1760"/>
      <c r="CA73" s="1760"/>
      <c r="CB73" s="1761"/>
      <c r="CC73" s="1894"/>
      <c r="CD73" s="1543"/>
      <c r="CE73" s="1543"/>
      <c r="CF73" s="1543"/>
      <c r="CG73" s="1543"/>
      <c r="CH73" s="1543"/>
      <c r="CI73" s="1543"/>
      <c r="CJ73" s="1543"/>
      <c r="CK73" s="1543"/>
      <c r="CL73" s="1543"/>
      <c r="CM73" s="1543"/>
      <c r="CN73" s="1543"/>
      <c r="CO73" s="1543"/>
      <c r="CP73" s="1543"/>
      <c r="CQ73" s="1543"/>
      <c r="CR73" s="1543"/>
      <c r="CS73" s="1543"/>
      <c r="CT73" s="1543"/>
      <c r="CU73" s="1543"/>
      <c r="CV73" s="1543"/>
      <c r="CW73" s="1543"/>
      <c r="CX73" s="1543"/>
      <c r="CY73" s="1543"/>
      <c r="CZ73" s="1543"/>
      <c r="DA73" s="1543"/>
      <c r="DB73" s="1543"/>
      <c r="DC73" s="1543"/>
      <c r="DD73" s="1543"/>
      <c r="DE73" s="1543"/>
      <c r="DF73" s="1895"/>
    </row>
    <row r="74" spans="2:161" ht="10.5" customHeight="1">
      <c r="B74" s="1739"/>
      <c r="C74" s="1740"/>
      <c r="D74" s="1740"/>
      <c r="E74" s="1740"/>
      <c r="F74" s="1740"/>
      <c r="G74" s="1740"/>
      <c r="H74" s="1740"/>
      <c r="I74" s="1740"/>
      <c r="J74" s="1740"/>
      <c r="K74" s="1740"/>
      <c r="L74" s="1740"/>
      <c r="M74" s="1740"/>
      <c r="N74" s="1740"/>
      <c r="O74" s="1741"/>
      <c r="P74" s="1753"/>
      <c r="Q74" s="1546"/>
      <c r="R74" s="1546"/>
      <c r="S74" s="1546"/>
      <c r="T74" s="1546"/>
      <c r="U74" s="1546"/>
      <c r="V74" s="1546"/>
      <c r="W74" s="1546"/>
      <c r="X74" s="1546"/>
      <c r="Y74" s="1546"/>
      <c r="Z74" s="1546"/>
      <c r="AA74" s="1546"/>
      <c r="AB74" s="1546"/>
      <c r="AC74" s="1546"/>
      <c r="AD74" s="1546"/>
      <c r="AE74" s="1546"/>
      <c r="AF74" s="1546"/>
      <c r="AG74" s="1546"/>
      <c r="AH74" s="1546"/>
      <c r="AI74" s="1546"/>
      <c r="AJ74" s="1546"/>
      <c r="AK74" s="1546"/>
      <c r="AL74" s="1546"/>
      <c r="AM74" s="1546"/>
      <c r="AN74" s="1546"/>
      <c r="AO74" s="1546"/>
      <c r="AP74" s="1546"/>
      <c r="AQ74" s="1546"/>
      <c r="AR74" s="1546"/>
      <c r="AS74" s="1546"/>
      <c r="AT74" s="1546"/>
      <c r="AU74" s="1546"/>
      <c r="AV74" s="1546"/>
      <c r="AW74" s="1546"/>
      <c r="AX74" s="1546"/>
      <c r="AY74" s="1546"/>
      <c r="AZ74" s="1546"/>
      <c r="BA74" s="1546"/>
      <c r="BB74" s="1546"/>
      <c r="BC74" s="1546"/>
      <c r="BD74" s="1546"/>
      <c r="BE74" s="1546"/>
      <c r="BF74" s="1546"/>
      <c r="BG74" s="1546"/>
      <c r="BH74" s="1546"/>
      <c r="BI74" s="1546"/>
      <c r="BJ74" s="1546"/>
      <c r="BK74" s="1546"/>
      <c r="BL74" s="1546"/>
      <c r="BM74" s="1546"/>
      <c r="BN74" s="1547"/>
      <c r="BO74" s="1760"/>
      <c r="BP74" s="1760"/>
      <c r="BQ74" s="1760"/>
      <c r="BR74" s="1760"/>
      <c r="BS74" s="1760"/>
      <c r="BT74" s="1760"/>
      <c r="BU74" s="1760"/>
      <c r="BV74" s="1760"/>
      <c r="BW74" s="1760"/>
      <c r="BX74" s="1760"/>
      <c r="BY74" s="1760"/>
      <c r="BZ74" s="1760"/>
      <c r="CA74" s="1760"/>
      <c r="CB74" s="1761"/>
      <c r="CC74" s="1894"/>
      <c r="CD74" s="1543"/>
      <c r="CE74" s="1543"/>
      <c r="CF74" s="1543"/>
      <c r="CG74" s="1543"/>
      <c r="CH74" s="1543"/>
      <c r="CI74" s="1543"/>
      <c r="CJ74" s="1543"/>
      <c r="CK74" s="1543"/>
      <c r="CL74" s="1543"/>
      <c r="CM74" s="1543"/>
      <c r="CN74" s="1543"/>
      <c r="CO74" s="1543"/>
      <c r="CP74" s="1543"/>
      <c r="CQ74" s="1543"/>
      <c r="CR74" s="1543"/>
      <c r="CS74" s="1543"/>
      <c r="CT74" s="1543"/>
      <c r="CU74" s="1543"/>
      <c r="CV74" s="1543"/>
      <c r="CW74" s="1543"/>
      <c r="CX74" s="1543"/>
      <c r="CY74" s="1543"/>
      <c r="CZ74" s="1543"/>
      <c r="DA74" s="1543"/>
      <c r="DB74" s="1543"/>
      <c r="DC74" s="1543"/>
      <c r="DD74" s="1543"/>
      <c r="DE74" s="1543"/>
      <c r="DF74" s="1895"/>
    </row>
    <row r="75" spans="2:161" ht="10.5" customHeight="1">
      <c r="B75" s="1742"/>
      <c r="C75" s="1743"/>
      <c r="D75" s="1743"/>
      <c r="E75" s="1743"/>
      <c r="F75" s="1743"/>
      <c r="G75" s="1743"/>
      <c r="H75" s="1743"/>
      <c r="I75" s="1743"/>
      <c r="J75" s="1743"/>
      <c r="K75" s="1743"/>
      <c r="L75" s="1743"/>
      <c r="M75" s="1743"/>
      <c r="N75" s="1743"/>
      <c r="O75" s="1744"/>
      <c r="P75" s="1754"/>
      <c r="Q75" s="1755"/>
      <c r="R75" s="1755"/>
      <c r="S75" s="1755"/>
      <c r="T75" s="1755"/>
      <c r="U75" s="1755"/>
      <c r="V75" s="1755"/>
      <c r="W75" s="1755"/>
      <c r="X75" s="1755"/>
      <c r="Y75" s="1755"/>
      <c r="Z75" s="1755"/>
      <c r="AA75" s="1755"/>
      <c r="AB75" s="1755"/>
      <c r="AC75" s="1755"/>
      <c r="AD75" s="1755"/>
      <c r="AE75" s="1755"/>
      <c r="AF75" s="1755"/>
      <c r="AG75" s="1755"/>
      <c r="AH75" s="1755"/>
      <c r="AI75" s="1755"/>
      <c r="AJ75" s="1755"/>
      <c r="AK75" s="1755"/>
      <c r="AL75" s="1755"/>
      <c r="AM75" s="1755"/>
      <c r="AN75" s="1755"/>
      <c r="AO75" s="1755"/>
      <c r="AP75" s="1755"/>
      <c r="AQ75" s="1755"/>
      <c r="AR75" s="1755"/>
      <c r="AS75" s="1755"/>
      <c r="AT75" s="1755"/>
      <c r="AU75" s="1755"/>
      <c r="AV75" s="1755"/>
      <c r="AW75" s="1755"/>
      <c r="AX75" s="1755"/>
      <c r="AY75" s="1755"/>
      <c r="AZ75" s="1755"/>
      <c r="BA75" s="1755"/>
      <c r="BB75" s="1755"/>
      <c r="BC75" s="1755"/>
      <c r="BD75" s="1755"/>
      <c r="BE75" s="1755"/>
      <c r="BF75" s="1755"/>
      <c r="BG75" s="1755"/>
      <c r="BH75" s="1755"/>
      <c r="BI75" s="1755"/>
      <c r="BJ75" s="1755"/>
      <c r="BK75" s="1755"/>
      <c r="BL75" s="1755"/>
      <c r="BM75" s="1755"/>
      <c r="BN75" s="1756"/>
      <c r="BO75" s="1762"/>
      <c r="BP75" s="1762"/>
      <c r="BQ75" s="1762"/>
      <c r="BR75" s="1762"/>
      <c r="BS75" s="1762"/>
      <c r="BT75" s="1762"/>
      <c r="BU75" s="1762"/>
      <c r="BV75" s="1762"/>
      <c r="BW75" s="1762"/>
      <c r="BX75" s="1762"/>
      <c r="BY75" s="1762"/>
      <c r="BZ75" s="1762"/>
      <c r="CA75" s="1762"/>
      <c r="CB75" s="1763"/>
      <c r="CC75" s="1788"/>
      <c r="CD75" s="1558"/>
      <c r="CE75" s="1558"/>
      <c r="CF75" s="1558"/>
      <c r="CG75" s="1558"/>
      <c r="CH75" s="1558"/>
      <c r="CI75" s="1558"/>
      <c r="CJ75" s="1558"/>
      <c r="CK75" s="1558"/>
      <c r="CL75" s="1558"/>
      <c r="CM75" s="1558"/>
      <c r="CN75" s="1558"/>
      <c r="CO75" s="1558"/>
      <c r="CP75" s="1558"/>
      <c r="CQ75" s="1558"/>
      <c r="CR75" s="1558"/>
      <c r="CS75" s="1558"/>
      <c r="CT75" s="1558"/>
      <c r="CU75" s="1558"/>
      <c r="CV75" s="1558"/>
      <c r="CW75" s="1558"/>
      <c r="CX75" s="1558"/>
      <c r="CY75" s="1558"/>
      <c r="CZ75" s="1558"/>
      <c r="DA75" s="1558"/>
      <c r="DB75" s="1558"/>
      <c r="DC75" s="1558"/>
      <c r="DD75" s="1558"/>
      <c r="DE75" s="1558"/>
      <c r="DF75" s="1789"/>
    </row>
    <row r="76" spans="2:161" ht="9.75" customHeight="1">
      <c r="B76" s="1745" t="s">
        <v>341</v>
      </c>
      <c r="C76" s="1580"/>
      <c r="D76" s="1580"/>
      <c r="E76" s="1580"/>
      <c r="F76" s="1580"/>
      <c r="G76" s="1580"/>
      <c r="H76" s="1580"/>
      <c r="I76" s="1580"/>
      <c r="J76" s="1580"/>
      <c r="K76" s="1580"/>
      <c r="L76" s="1580"/>
      <c r="M76" s="1580"/>
      <c r="N76" s="1580"/>
      <c r="O76" s="1580"/>
      <c r="P76" s="1580"/>
      <c r="Q76" s="1580"/>
      <c r="R76" s="1580"/>
      <c r="S76" s="1580"/>
      <c r="T76" s="1580"/>
      <c r="U76" s="1580"/>
      <c r="V76" s="1580"/>
      <c r="W76" s="1580"/>
      <c r="X76" s="1580"/>
      <c r="Y76" s="1746"/>
      <c r="Z76" s="1746"/>
      <c r="AA76" s="1746"/>
      <c r="AB76" s="1746"/>
      <c r="AC76" s="1746"/>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row>
    <row r="77" spans="2:161" ht="10.5" customHeight="1" thickBot="1">
      <c r="B77" s="1747"/>
      <c r="C77" s="1747"/>
      <c r="D77" s="1747"/>
      <c r="E77" s="1747"/>
      <c r="F77" s="1747"/>
      <c r="G77" s="1747"/>
      <c r="H77" s="1747"/>
      <c r="I77" s="1747"/>
      <c r="J77" s="1747"/>
      <c r="K77" s="1747"/>
      <c r="L77" s="1747"/>
      <c r="M77" s="1747"/>
      <c r="N77" s="1747"/>
      <c r="O77" s="1747"/>
      <c r="P77" s="1747"/>
      <c r="Q77" s="1747"/>
      <c r="R77" s="1747"/>
      <c r="S77" s="1747"/>
      <c r="T77" s="1747"/>
      <c r="U77" s="1747"/>
      <c r="V77" s="1747"/>
      <c r="W77" s="1747"/>
      <c r="X77" s="1747"/>
      <c r="Y77" s="1748"/>
      <c r="Z77" s="1748"/>
      <c r="AA77" s="1748"/>
      <c r="AB77" s="1748"/>
      <c r="AC77" s="1748"/>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O77" s="97"/>
      <c r="DP77" s="97"/>
      <c r="DQ77" s="97"/>
      <c r="DR77" s="97"/>
      <c r="DS77" s="97"/>
      <c r="DT77" s="97"/>
      <c r="DU77" s="97"/>
      <c r="DV77" s="97"/>
      <c r="DW77" s="97"/>
      <c r="DX77" s="97"/>
      <c r="DY77" s="97"/>
      <c r="DZ77" s="97"/>
      <c r="EA77" s="97"/>
      <c r="EB77" s="97"/>
      <c r="EC77" s="97"/>
      <c r="ED77" s="97"/>
      <c r="EE77" s="97"/>
      <c r="EF77" s="97"/>
      <c r="EG77" s="97"/>
      <c r="EH77" s="97"/>
      <c r="EI77" s="97"/>
      <c r="EJ77" s="97"/>
      <c r="EK77" s="97"/>
      <c r="EL77" s="97"/>
      <c r="EM77" s="97"/>
      <c r="EN77" s="97"/>
      <c r="EO77" s="97"/>
      <c r="EP77" s="97"/>
      <c r="EQ77" s="97"/>
      <c r="ER77" s="97"/>
      <c r="ES77" s="97"/>
      <c r="ET77" s="97"/>
      <c r="EU77" s="97"/>
      <c r="EV77" s="97"/>
      <c r="EW77" s="97"/>
      <c r="EX77" s="97"/>
      <c r="EY77" s="97"/>
      <c r="EZ77" s="97"/>
      <c r="FA77" s="97"/>
      <c r="FB77" s="97"/>
      <c r="FC77" s="97"/>
      <c r="FD77" s="97"/>
      <c r="FE77" s="97"/>
    </row>
    <row r="78" spans="2:161" ht="10.5" customHeight="1">
      <c r="B78" s="1946" t="s">
        <v>79</v>
      </c>
      <c r="C78" s="1933"/>
      <c r="D78" s="1933"/>
      <c r="E78" s="1933"/>
      <c r="F78" s="1933"/>
      <c r="G78" s="1947"/>
      <c r="H78" s="1905"/>
      <c r="I78" s="1915"/>
      <c r="J78" s="1915"/>
      <c r="K78" s="1915"/>
      <c r="L78" s="1915"/>
      <c r="M78" s="1915"/>
      <c r="N78" s="1915"/>
      <c r="O78" s="1915"/>
      <c r="P78" s="1915"/>
      <c r="Q78" s="1915"/>
      <c r="R78" s="1915"/>
      <c r="S78" s="1915"/>
      <c r="T78" s="1915"/>
      <c r="U78" s="1915"/>
      <c r="V78" s="1915"/>
      <c r="W78" s="1915"/>
      <c r="X78" s="1915"/>
      <c r="Y78" s="1915"/>
      <c r="Z78" s="1915"/>
      <c r="AA78" s="1915"/>
      <c r="AB78" s="1915"/>
      <c r="AC78" s="1915"/>
      <c r="AD78" s="1915"/>
      <c r="AE78" s="1915"/>
      <c r="AF78" s="1915"/>
      <c r="AG78" s="1915"/>
      <c r="AH78" s="1915"/>
      <c r="AI78" s="1915"/>
      <c r="AJ78" s="1915"/>
      <c r="AK78" s="1915"/>
      <c r="AL78" s="1915"/>
      <c r="AM78" s="1915"/>
      <c r="AN78" s="1915"/>
      <c r="AO78" s="1915"/>
      <c r="AP78" s="1915"/>
      <c r="AQ78" s="1915"/>
      <c r="AR78" s="1915"/>
      <c r="AS78" s="1915"/>
      <c r="AT78" s="1915"/>
      <c r="AU78" s="1915"/>
      <c r="AV78" s="1915"/>
      <c r="AW78" s="1915"/>
      <c r="AX78" s="1915"/>
      <c r="AY78" s="1916"/>
      <c r="AZ78" s="1933" t="s">
        <v>45</v>
      </c>
      <c r="BA78" s="1934"/>
      <c r="BB78" s="1934"/>
      <c r="BC78" s="1934"/>
      <c r="BD78" s="1934"/>
      <c r="BE78" s="1935"/>
      <c r="BF78" s="1905"/>
      <c r="BG78" s="1906"/>
      <c r="BH78" s="1906"/>
      <c r="BI78" s="1906"/>
      <c r="BJ78" s="1906"/>
      <c r="BK78" s="1906"/>
      <c r="BL78" s="1906"/>
      <c r="BM78" s="1906"/>
      <c r="BN78" s="1906"/>
      <c r="BO78" s="1906"/>
      <c r="BP78" s="1906"/>
      <c r="BQ78" s="1906"/>
      <c r="BR78" s="1906"/>
      <c r="BS78" s="1906"/>
      <c r="BT78" s="1906"/>
      <c r="BU78" s="1906"/>
      <c r="BV78" s="1907"/>
      <c r="BW78" s="1901" t="s">
        <v>712</v>
      </c>
      <c r="BX78" s="1901"/>
      <c r="BY78" s="1901"/>
      <c r="BZ78" s="1901"/>
      <c r="CA78" s="1901"/>
      <c r="CB78" s="1902"/>
      <c r="CC78" s="1929"/>
      <c r="CD78" s="1930"/>
      <c r="CE78" s="1930"/>
      <c r="CF78" s="1930"/>
      <c r="CG78" s="1930"/>
      <c r="CH78" s="1930"/>
      <c r="CI78" s="1930"/>
      <c r="CJ78" s="1930"/>
      <c r="CK78" s="1930"/>
      <c r="CL78" s="1930"/>
      <c r="CM78" s="1930"/>
      <c r="CN78" s="1930"/>
      <c r="CO78" s="1930"/>
      <c r="CP78" s="1930"/>
      <c r="CQ78" s="1930"/>
      <c r="CR78" s="1930"/>
      <c r="CS78" s="1930"/>
      <c r="CT78" s="1930"/>
      <c r="CU78" s="1930"/>
      <c r="CV78" s="1930"/>
      <c r="CW78" s="1930"/>
      <c r="CX78" s="1930"/>
      <c r="CY78" s="1930"/>
      <c r="CZ78" s="1930"/>
      <c r="DA78" s="1930"/>
      <c r="DB78" s="1930"/>
      <c r="DC78" s="1930"/>
      <c r="DD78" s="1930"/>
      <c r="DE78" s="1930"/>
      <c r="DF78" s="1931"/>
      <c r="DO78" s="97"/>
      <c r="DP78" s="97"/>
      <c r="DQ78" s="97"/>
      <c r="DR78" s="97"/>
      <c r="DS78" s="97"/>
      <c r="DT78" s="97"/>
      <c r="DU78" s="97"/>
      <c r="DV78" s="97"/>
      <c r="DW78" s="97"/>
      <c r="DX78" s="97"/>
      <c r="DY78" s="97"/>
      <c r="DZ78" s="97"/>
      <c r="EA78" s="97"/>
      <c r="EB78" s="97"/>
      <c r="EC78" s="97"/>
      <c r="ED78" s="97"/>
      <c r="EE78" s="97"/>
      <c r="EF78" s="97"/>
      <c r="EG78" s="97"/>
      <c r="EH78" s="97"/>
      <c r="EI78" s="97"/>
      <c r="EJ78" s="97"/>
      <c r="EK78" s="97"/>
      <c r="EL78" s="97"/>
      <c r="EM78" s="97"/>
      <c r="EN78" s="97"/>
      <c r="EO78" s="97"/>
      <c r="EP78" s="97"/>
      <c r="EQ78" s="97"/>
      <c r="ER78" s="97"/>
      <c r="ES78" s="97"/>
      <c r="ET78" s="97"/>
      <c r="EU78" s="97"/>
      <c r="EV78" s="97"/>
      <c r="EW78" s="97"/>
      <c r="EX78" s="97"/>
      <c r="EY78" s="97"/>
      <c r="EZ78" s="97"/>
      <c r="FA78" s="97"/>
      <c r="FB78" s="97"/>
      <c r="FC78" s="97"/>
      <c r="FD78" s="97"/>
      <c r="FE78" s="97"/>
    </row>
    <row r="79" spans="2:161" ht="10.5" customHeight="1">
      <c r="B79" s="1920"/>
      <c r="C79" s="1693"/>
      <c r="D79" s="1693"/>
      <c r="E79" s="1693"/>
      <c r="F79" s="1693"/>
      <c r="G79" s="1948"/>
      <c r="H79" s="1568"/>
      <c r="I79" s="1569"/>
      <c r="J79" s="1569"/>
      <c r="K79" s="1569"/>
      <c r="L79" s="1569"/>
      <c r="M79" s="1569"/>
      <c r="N79" s="1569"/>
      <c r="O79" s="1569"/>
      <c r="P79" s="1569"/>
      <c r="Q79" s="1569"/>
      <c r="R79" s="1569"/>
      <c r="S79" s="1569"/>
      <c r="T79" s="1569"/>
      <c r="U79" s="1569"/>
      <c r="V79" s="1569"/>
      <c r="W79" s="1569"/>
      <c r="X79" s="1569"/>
      <c r="Y79" s="1569"/>
      <c r="Z79" s="1569"/>
      <c r="AA79" s="1569"/>
      <c r="AB79" s="1569"/>
      <c r="AC79" s="1569"/>
      <c r="AD79" s="1569"/>
      <c r="AE79" s="1569"/>
      <c r="AF79" s="1569"/>
      <c r="AG79" s="1569"/>
      <c r="AH79" s="1569"/>
      <c r="AI79" s="1569"/>
      <c r="AJ79" s="1569"/>
      <c r="AK79" s="1569"/>
      <c r="AL79" s="1569"/>
      <c r="AM79" s="1569"/>
      <c r="AN79" s="1569"/>
      <c r="AO79" s="1569"/>
      <c r="AP79" s="1569"/>
      <c r="AQ79" s="1569"/>
      <c r="AR79" s="1569"/>
      <c r="AS79" s="1569"/>
      <c r="AT79" s="1569"/>
      <c r="AU79" s="1569"/>
      <c r="AV79" s="1569"/>
      <c r="AW79" s="1569"/>
      <c r="AX79" s="1569"/>
      <c r="AY79" s="1917"/>
      <c r="AZ79" s="1936"/>
      <c r="BA79" s="1936"/>
      <c r="BB79" s="1936"/>
      <c r="BC79" s="1936"/>
      <c r="BD79" s="1936"/>
      <c r="BE79" s="1937"/>
      <c r="BF79" s="1908"/>
      <c r="BG79" s="1909"/>
      <c r="BH79" s="1909"/>
      <c r="BI79" s="1909"/>
      <c r="BJ79" s="1909"/>
      <c r="BK79" s="1909"/>
      <c r="BL79" s="1909"/>
      <c r="BM79" s="1909"/>
      <c r="BN79" s="1909"/>
      <c r="BO79" s="1909"/>
      <c r="BP79" s="1909"/>
      <c r="BQ79" s="1909"/>
      <c r="BR79" s="1909"/>
      <c r="BS79" s="1909"/>
      <c r="BT79" s="1909"/>
      <c r="BU79" s="1909"/>
      <c r="BV79" s="1910"/>
      <c r="BW79" s="1903"/>
      <c r="BX79" s="1903"/>
      <c r="BY79" s="1903"/>
      <c r="BZ79" s="1903"/>
      <c r="CA79" s="1903"/>
      <c r="CB79" s="1904"/>
      <c r="CC79" s="1891"/>
      <c r="CD79" s="1892"/>
      <c r="CE79" s="1892"/>
      <c r="CF79" s="1892"/>
      <c r="CG79" s="1892"/>
      <c r="CH79" s="1892"/>
      <c r="CI79" s="1892"/>
      <c r="CJ79" s="1892"/>
      <c r="CK79" s="1892"/>
      <c r="CL79" s="1892"/>
      <c r="CM79" s="1892"/>
      <c r="CN79" s="1892"/>
      <c r="CO79" s="1892"/>
      <c r="CP79" s="1892"/>
      <c r="CQ79" s="1892"/>
      <c r="CR79" s="1892"/>
      <c r="CS79" s="1892"/>
      <c r="CT79" s="1892"/>
      <c r="CU79" s="1892"/>
      <c r="CV79" s="1892"/>
      <c r="CW79" s="1892"/>
      <c r="CX79" s="1892"/>
      <c r="CY79" s="1892"/>
      <c r="CZ79" s="1892"/>
      <c r="DA79" s="1892"/>
      <c r="DB79" s="1892"/>
      <c r="DC79" s="1892"/>
      <c r="DD79" s="1892"/>
      <c r="DE79" s="1892"/>
      <c r="DF79" s="1932"/>
      <c r="DO79" s="97"/>
      <c r="DP79" s="97"/>
      <c r="DQ79" s="97"/>
      <c r="DR79" s="97"/>
      <c r="DS79" s="97"/>
      <c r="DT79" s="97"/>
      <c r="DU79" s="97"/>
      <c r="DV79" s="97"/>
      <c r="DW79" s="97"/>
      <c r="DX79" s="97"/>
      <c r="DY79" s="97"/>
      <c r="DZ79" s="97"/>
      <c r="EA79" s="97"/>
      <c r="EB79" s="97"/>
      <c r="EC79" s="97"/>
      <c r="ED79" s="97"/>
      <c r="EE79" s="97"/>
      <c r="EF79" s="97"/>
      <c r="EG79" s="97"/>
      <c r="EH79" s="97"/>
      <c r="EI79" s="97"/>
      <c r="EJ79" s="97"/>
      <c r="EK79" s="97"/>
      <c r="EL79" s="97"/>
      <c r="EM79" s="97"/>
      <c r="EN79" s="97"/>
      <c r="EO79" s="97"/>
      <c r="EP79" s="97"/>
      <c r="EQ79" s="97"/>
      <c r="ER79" s="97"/>
      <c r="ES79" s="97"/>
      <c r="ET79" s="97"/>
      <c r="EU79" s="97"/>
      <c r="EV79" s="97"/>
      <c r="EW79" s="97"/>
      <c r="EX79" s="97"/>
      <c r="EY79" s="97"/>
      <c r="EZ79" s="97"/>
      <c r="FA79" s="97"/>
      <c r="FB79" s="97"/>
      <c r="FC79" s="97"/>
      <c r="FD79" s="97"/>
      <c r="FE79" s="97"/>
    </row>
    <row r="80" spans="2:161" ht="10.5" customHeight="1">
      <c r="B80" s="1920" t="s">
        <v>711</v>
      </c>
      <c r="C80" s="1693"/>
      <c r="D80" s="1693"/>
      <c r="E80" s="1693"/>
      <c r="F80" s="1693"/>
      <c r="G80" s="1694"/>
      <c r="H80" s="1590"/>
      <c r="I80" s="1590"/>
      <c r="J80" s="1590"/>
      <c r="K80" s="1590"/>
      <c r="L80" s="1590"/>
      <c r="M80" s="1590"/>
      <c r="N80" s="1590"/>
      <c r="O80" s="1590"/>
      <c r="P80" s="1590"/>
      <c r="Q80" s="1590"/>
      <c r="R80" s="1590"/>
      <c r="S80" s="1590"/>
      <c r="T80" s="1590"/>
      <c r="U80" s="1590"/>
      <c r="V80" s="1590"/>
      <c r="W80" s="1590"/>
      <c r="X80" s="1590"/>
      <c r="Y80" s="1590"/>
      <c r="Z80" s="1820"/>
      <c r="AA80" s="1693" t="s">
        <v>713</v>
      </c>
      <c r="AB80" s="1693"/>
      <c r="AC80" s="1693"/>
      <c r="AD80" s="1693"/>
      <c r="AE80" s="1693"/>
      <c r="AF80" s="1694"/>
      <c r="AG80" s="1590"/>
      <c r="AH80" s="1590"/>
      <c r="AI80" s="1590"/>
      <c r="AJ80" s="1590"/>
      <c r="AK80" s="1590"/>
      <c r="AL80" s="1590"/>
      <c r="AM80" s="1590"/>
      <c r="AN80" s="1590"/>
      <c r="AO80" s="1590"/>
      <c r="AP80" s="1590"/>
      <c r="AQ80" s="1590"/>
      <c r="AR80" s="1590"/>
      <c r="AS80" s="1590"/>
      <c r="AT80" s="1590"/>
      <c r="AU80" s="1590"/>
      <c r="AV80" s="1590"/>
      <c r="AW80" s="1590"/>
      <c r="AX80" s="1590"/>
      <c r="AY80" s="1820"/>
      <c r="AZ80" s="1798" t="s">
        <v>239</v>
      </c>
      <c r="BA80" s="1911"/>
      <c r="BB80" s="1911"/>
      <c r="BC80" s="1580"/>
      <c r="BD80" s="1580"/>
      <c r="BE80" s="1581"/>
      <c r="BF80" s="1940"/>
      <c r="BG80" s="1941"/>
      <c r="BH80" s="1941"/>
      <c r="BI80" s="1941"/>
      <c r="BJ80" s="1941"/>
      <c r="BK80" s="1941"/>
      <c r="BL80" s="1941"/>
      <c r="BM80" s="1941"/>
      <c r="BN80" s="1941"/>
      <c r="BO80" s="1941"/>
      <c r="BP80" s="1941"/>
      <c r="BQ80" s="1941"/>
      <c r="BR80" s="1941"/>
      <c r="BS80" s="1941"/>
      <c r="BT80" s="1941"/>
      <c r="BU80" s="1941"/>
      <c r="BV80" s="1941"/>
      <c r="BW80" s="1941"/>
      <c r="BX80" s="1941"/>
      <c r="BY80" s="1941"/>
      <c r="BZ80" s="1941"/>
      <c r="CA80" s="1941"/>
      <c r="CB80" s="1942"/>
      <c r="CC80" s="1614" t="s">
        <v>374</v>
      </c>
      <c r="CD80" s="1615"/>
      <c r="CE80" s="1615"/>
      <c r="CF80" s="1615"/>
      <c r="CG80" s="1615"/>
      <c r="CH80" s="1615"/>
      <c r="CI80" s="1615"/>
      <c r="CJ80" s="1615"/>
      <c r="CK80" s="1615"/>
      <c r="CL80" s="1615"/>
      <c r="CM80" s="1615"/>
      <c r="CN80" s="1616"/>
      <c r="CO80" s="69"/>
      <c r="CP80" s="69"/>
      <c r="CQ80" s="1550" t="s">
        <v>6</v>
      </c>
      <c r="CR80" s="1634"/>
      <c r="CS80" s="1634"/>
      <c r="CT80" s="1634"/>
      <c r="CU80" s="1634"/>
      <c r="CV80" s="1634"/>
      <c r="CW80" s="1634"/>
      <c r="CX80" s="1634"/>
      <c r="CY80" s="69"/>
      <c r="CZ80" s="69"/>
      <c r="DA80" s="1550" t="s">
        <v>351</v>
      </c>
      <c r="DB80" s="1634"/>
      <c r="DC80" s="1634"/>
      <c r="DD80" s="1634"/>
      <c r="DE80" s="1634"/>
      <c r="DF80" s="1938"/>
      <c r="DO80" s="97"/>
      <c r="DP80" s="97"/>
      <c r="DQ80" s="97"/>
      <c r="DR80" s="97"/>
      <c r="DS80" s="97"/>
      <c r="DT80" s="97"/>
      <c r="DU80" s="97"/>
      <c r="DV80" s="97"/>
      <c r="DW80" s="245"/>
      <c r="DX80" s="245"/>
      <c r="DY80" s="245"/>
      <c r="DZ80" s="245"/>
      <c r="EA80" s="245"/>
      <c r="EB80" s="245"/>
      <c r="EC80" s="245"/>
      <c r="ED80" s="245"/>
      <c r="EE80" s="245"/>
      <c r="EF80" s="245"/>
      <c r="EG80" s="245"/>
      <c r="EH80" s="245"/>
      <c r="EI80" s="245"/>
      <c r="EJ80" s="245"/>
      <c r="EK80" s="245"/>
      <c r="EL80" s="245"/>
      <c r="EM80" s="245"/>
      <c r="EN80" s="245"/>
      <c r="EO80" s="245"/>
      <c r="EP80" s="245"/>
      <c r="EQ80" s="245"/>
      <c r="ER80" s="245"/>
      <c r="ES80" s="244"/>
      <c r="ET80" s="244"/>
      <c r="EU80" s="244"/>
      <c r="EV80" s="244"/>
      <c r="EW80" s="244"/>
      <c r="EX80" s="244"/>
      <c r="EY80" s="244"/>
      <c r="EZ80" s="244"/>
      <c r="FA80" s="97"/>
      <c r="FB80" s="97"/>
      <c r="FC80" s="97"/>
      <c r="FD80" s="97"/>
      <c r="FE80" s="97"/>
    </row>
    <row r="81" spans="2:161" ht="10.5" customHeight="1" thickBot="1">
      <c r="B81" s="1921"/>
      <c r="C81" s="1922"/>
      <c r="D81" s="1922"/>
      <c r="E81" s="1922"/>
      <c r="F81" s="1922"/>
      <c r="G81" s="1923"/>
      <c r="H81" s="1918"/>
      <c r="I81" s="1918"/>
      <c r="J81" s="1918"/>
      <c r="K81" s="1918"/>
      <c r="L81" s="1918"/>
      <c r="M81" s="1918"/>
      <c r="N81" s="1918"/>
      <c r="O81" s="1918"/>
      <c r="P81" s="1918"/>
      <c r="Q81" s="1918"/>
      <c r="R81" s="1918"/>
      <c r="S81" s="1918"/>
      <c r="T81" s="1918"/>
      <c r="U81" s="1918"/>
      <c r="V81" s="1918"/>
      <c r="W81" s="1918"/>
      <c r="X81" s="1918"/>
      <c r="Y81" s="1918"/>
      <c r="Z81" s="1919"/>
      <c r="AA81" s="1922"/>
      <c r="AB81" s="1922"/>
      <c r="AC81" s="1922"/>
      <c r="AD81" s="1922"/>
      <c r="AE81" s="1922"/>
      <c r="AF81" s="1923"/>
      <c r="AG81" s="1918"/>
      <c r="AH81" s="1918"/>
      <c r="AI81" s="1918"/>
      <c r="AJ81" s="1918"/>
      <c r="AK81" s="1918"/>
      <c r="AL81" s="1918"/>
      <c r="AM81" s="1918"/>
      <c r="AN81" s="1918"/>
      <c r="AO81" s="1918"/>
      <c r="AP81" s="1918"/>
      <c r="AQ81" s="1918"/>
      <c r="AR81" s="1918"/>
      <c r="AS81" s="1918"/>
      <c r="AT81" s="1918"/>
      <c r="AU81" s="1918"/>
      <c r="AV81" s="1918"/>
      <c r="AW81" s="1918"/>
      <c r="AX81" s="1918"/>
      <c r="AY81" s="1919"/>
      <c r="AZ81" s="1912"/>
      <c r="BA81" s="1913"/>
      <c r="BB81" s="1913"/>
      <c r="BC81" s="1747"/>
      <c r="BD81" s="1747"/>
      <c r="BE81" s="1914"/>
      <c r="BF81" s="1943"/>
      <c r="BG81" s="1944"/>
      <c r="BH81" s="1944"/>
      <c r="BI81" s="1944"/>
      <c r="BJ81" s="1944"/>
      <c r="BK81" s="1944"/>
      <c r="BL81" s="1944"/>
      <c r="BM81" s="1944"/>
      <c r="BN81" s="1944"/>
      <c r="BO81" s="1944"/>
      <c r="BP81" s="1944"/>
      <c r="BQ81" s="1944"/>
      <c r="BR81" s="1944"/>
      <c r="BS81" s="1944"/>
      <c r="BT81" s="1944"/>
      <c r="BU81" s="1944"/>
      <c r="BV81" s="1944"/>
      <c r="BW81" s="1944"/>
      <c r="BX81" s="1944"/>
      <c r="BY81" s="1944"/>
      <c r="BZ81" s="1944"/>
      <c r="CA81" s="1944"/>
      <c r="CB81" s="1945"/>
      <c r="CC81" s="1924"/>
      <c r="CD81" s="1925"/>
      <c r="CE81" s="1925"/>
      <c r="CF81" s="1925"/>
      <c r="CG81" s="1925"/>
      <c r="CH81" s="1925"/>
      <c r="CI81" s="1925"/>
      <c r="CJ81" s="1925"/>
      <c r="CK81" s="1925"/>
      <c r="CL81" s="1925"/>
      <c r="CM81" s="1925"/>
      <c r="CN81" s="1926"/>
      <c r="CO81" s="79"/>
      <c r="CP81" s="79"/>
      <c r="CQ81" s="1748"/>
      <c r="CR81" s="1748"/>
      <c r="CS81" s="1748"/>
      <c r="CT81" s="1748"/>
      <c r="CU81" s="1748"/>
      <c r="CV81" s="1748"/>
      <c r="CW81" s="1748"/>
      <c r="CX81" s="1748"/>
      <c r="CY81" s="79"/>
      <c r="CZ81" s="79"/>
      <c r="DA81" s="1748"/>
      <c r="DB81" s="1748"/>
      <c r="DC81" s="1748"/>
      <c r="DD81" s="1748"/>
      <c r="DE81" s="1748"/>
      <c r="DF81" s="1939"/>
      <c r="DO81" s="97"/>
      <c r="DP81" s="97"/>
      <c r="DQ81" s="97"/>
      <c r="DR81" s="97"/>
      <c r="DS81" s="97"/>
      <c r="DT81" s="97"/>
      <c r="DU81" s="97"/>
      <c r="DV81" s="97"/>
      <c r="DW81" s="245"/>
      <c r="DX81" s="245"/>
      <c r="DY81" s="245"/>
      <c r="DZ81" s="245"/>
      <c r="EA81" s="245"/>
      <c r="EB81" s="245"/>
      <c r="EC81" s="245"/>
      <c r="ED81" s="245"/>
      <c r="EE81" s="245"/>
      <c r="EF81" s="245"/>
      <c r="EG81" s="245"/>
      <c r="EH81" s="245"/>
      <c r="EI81" s="245"/>
      <c r="EJ81" s="245"/>
      <c r="EK81" s="245"/>
      <c r="EL81" s="245"/>
      <c r="EM81" s="245"/>
      <c r="EN81" s="245"/>
      <c r="EO81" s="245"/>
      <c r="EP81" s="245"/>
      <c r="EQ81" s="245"/>
      <c r="ER81" s="245"/>
      <c r="ES81" s="244"/>
      <c r="ET81" s="244"/>
      <c r="EU81" s="244"/>
      <c r="EV81" s="244"/>
      <c r="EW81" s="244"/>
      <c r="EX81" s="244"/>
      <c r="EY81" s="244"/>
      <c r="EZ81" s="244"/>
      <c r="FA81" s="97"/>
      <c r="FB81" s="97"/>
      <c r="FC81" s="97"/>
      <c r="FD81" s="97"/>
      <c r="FE81" s="97"/>
    </row>
    <row r="82" spans="2:161" ht="10.5" customHeight="1">
      <c r="B82" s="97"/>
      <c r="C82" s="97"/>
      <c r="D82" s="97"/>
      <c r="E82" s="97"/>
      <c r="F82" s="97"/>
      <c r="G82" s="97"/>
      <c r="H82" s="98"/>
      <c r="I82" s="98"/>
      <c r="J82" s="98"/>
      <c r="K82" s="98"/>
      <c r="L82" s="98"/>
      <c r="M82" s="98"/>
      <c r="N82" s="98"/>
      <c r="O82" s="98"/>
      <c r="P82" s="98"/>
      <c r="Q82" s="98"/>
      <c r="R82" s="98"/>
      <c r="S82" s="98"/>
      <c r="T82" s="98"/>
      <c r="U82" s="98"/>
      <c r="V82" s="98"/>
      <c r="W82" s="98"/>
      <c r="X82" s="98"/>
      <c r="Y82" s="98"/>
      <c r="Z82" s="98"/>
      <c r="AA82" s="97"/>
      <c r="AB82" s="97"/>
      <c r="AC82" s="97"/>
      <c r="AD82" s="97"/>
      <c r="AE82" s="97"/>
      <c r="AF82" s="97"/>
      <c r="AG82" s="98"/>
      <c r="AH82" s="98"/>
      <c r="AI82" s="98"/>
      <c r="AJ82" s="98"/>
      <c r="AK82" s="98"/>
      <c r="AL82" s="98"/>
      <c r="AM82" s="98"/>
      <c r="AN82" s="98"/>
      <c r="AO82" s="98"/>
      <c r="AP82" s="98"/>
      <c r="AQ82" s="98"/>
      <c r="AR82" s="98"/>
      <c r="AS82" s="98"/>
      <c r="AT82" s="98"/>
      <c r="AU82" s="98"/>
      <c r="AV82" s="98"/>
      <c r="AW82" s="98"/>
      <c r="AX82" s="98"/>
      <c r="AY82" s="98"/>
      <c r="AZ82" s="97"/>
      <c r="BA82" s="97"/>
      <c r="BB82" s="97"/>
      <c r="BC82" s="97"/>
      <c r="BD82" s="97"/>
      <c r="BE82" s="97"/>
      <c r="BF82" s="98"/>
      <c r="BG82" s="98"/>
      <c r="BH82" s="98"/>
      <c r="BI82" s="98"/>
      <c r="BJ82" s="98"/>
      <c r="BK82" s="98"/>
      <c r="BL82" s="98"/>
      <c r="BM82" s="98"/>
      <c r="BN82" s="98"/>
      <c r="BO82" s="98"/>
      <c r="BP82" s="98"/>
      <c r="BQ82" s="98"/>
      <c r="BR82" s="98"/>
      <c r="BS82" s="98"/>
      <c r="BT82" s="98"/>
      <c r="BU82" s="98"/>
      <c r="BV82" s="98"/>
      <c r="BW82" s="98"/>
      <c r="BX82" s="98"/>
      <c r="BY82" s="98"/>
      <c r="BZ82" s="98"/>
      <c r="CA82" s="98"/>
      <c r="CB82" s="90"/>
      <c r="CC82" s="90"/>
      <c r="CD82" s="90"/>
      <c r="CE82" s="90"/>
      <c r="CF82" s="90"/>
      <c r="CG82" s="90"/>
      <c r="CH82" s="90"/>
      <c r="CI82" s="90"/>
      <c r="CJ82" s="99"/>
      <c r="CK82" s="99"/>
      <c r="CL82" s="99"/>
      <c r="CM82" s="99"/>
      <c r="CN82" s="99"/>
      <c r="CO82" s="99"/>
      <c r="CP82" s="99"/>
      <c r="CQ82" s="99"/>
      <c r="CR82" s="99"/>
      <c r="CS82" s="99"/>
      <c r="CT82" s="99"/>
      <c r="CU82" s="99"/>
      <c r="CV82" s="99"/>
      <c r="CW82" s="56"/>
      <c r="CX82" s="56"/>
      <c r="CY82" s="100"/>
      <c r="CZ82" s="100"/>
      <c r="DA82" s="100"/>
      <c r="DB82" s="100"/>
      <c r="DC82" s="100"/>
      <c r="DD82" s="100"/>
      <c r="DE82" s="100"/>
      <c r="DF82" s="100"/>
      <c r="DO82" s="97"/>
      <c r="DP82" s="97"/>
      <c r="DQ82" s="97"/>
      <c r="DR82" s="97"/>
      <c r="DS82" s="97"/>
      <c r="DT82" s="97"/>
      <c r="DU82" s="97"/>
      <c r="DV82" s="97"/>
      <c r="DW82" s="97"/>
      <c r="DX82" s="97"/>
      <c r="DY82" s="97"/>
      <c r="DZ82" s="97"/>
      <c r="EA82" s="97"/>
      <c r="EB82" s="97"/>
      <c r="EC82" s="97"/>
      <c r="ED82" s="97"/>
      <c r="EE82" s="97"/>
      <c r="EF82" s="97"/>
      <c r="EG82" s="97"/>
      <c r="EH82" s="97"/>
      <c r="EI82" s="97"/>
      <c r="EJ82" s="97"/>
      <c r="EK82" s="97"/>
      <c r="EL82" s="97"/>
      <c r="EM82" s="97"/>
      <c r="EN82" s="97"/>
      <c r="EO82" s="97"/>
      <c r="EP82" s="97"/>
      <c r="EQ82" s="97"/>
      <c r="ER82" s="97"/>
      <c r="ES82" s="97"/>
      <c r="ET82" s="97"/>
      <c r="EU82" s="97"/>
      <c r="EV82" s="97"/>
      <c r="EW82" s="97"/>
      <c r="EX82" s="97"/>
      <c r="EY82" s="97"/>
      <c r="EZ82" s="97"/>
      <c r="FA82" s="97"/>
      <c r="FB82" s="97"/>
      <c r="FC82" s="97"/>
      <c r="FD82" s="97"/>
      <c r="FE82" s="97"/>
    </row>
    <row r="83" spans="2:161" ht="10.5" customHeight="1">
      <c r="C83" s="1927" t="s">
        <v>342</v>
      </c>
      <c r="D83" s="1928"/>
      <c r="E83" s="1928"/>
      <c r="F83" s="1928"/>
      <c r="G83" s="1928"/>
      <c r="H83" s="1928"/>
      <c r="I83" s="1928"/>
      <c r="J83" s="1928"/>
      <c r="K83" s="1928"/>
      <c r="L83" s="1928"/>
      <c r="M83" s="1928"/>
      <c r="N83" s="1928"/>
      <c r="O83" s="1928"/>
      <c r="P83" s="1928"/>
      <c r="Q83" s="1928"/>
      <c r="R83" s="1928"/>
      <c r="S83" s="1928"/>
      <c r="T83" s="1928"/>
      <c r="U83" s="1928"/>
      <c r="V83" s="1928"/>
      <c r="W83" s="1928"/>
      <c r="X83" s="1928"/>
      <c r="Y83" s="1928"/>
      <c r="Z83" s="1928"/>
      <c r="AA83" s="1928"/>
      <c r="AB83" s="1928"/>
      <c r="AC83" s="1928"/>
      <c r="AD83" s="1928"/>
      <c r="AE83" s="1928"/>
      <c r="AF83" s="1928"/>
      <c r="AG83" s="1928"/>
      <c r="AH83" s="1928"/>
      <c r="AI83" s="1928"/>
      <c r="AJ83" s="1928"/>
      <c r="AK83" s="1928"/>
      <c r="AL83" s="1928"/>
      <c r="AM83" s="1928"/>
      <c r="AN83" s="1928"/>
      <c r="AO83" s="1928"/>
      <c r="AP83" s="1928"/>
      <c r="AQ83" s="1928"/>
      <c r="AR83" s="1928"/>
      <c r="AS83" s="1928"/>
      <c r="AT83" s="1928"/>
      <c r="AU83" s="1928"/>
      <c r="AV83" s="1928"/>
      <c r="AW83" s="1928"/>
      <c r="AX83" s="1928"/>
      <c r="AY83" s="1928"/>
      <c r="AZ83" s="1928"/>
      <c r="BA83" s="1928"/>
      <c r="BB83" s="1928"/>
      <c r="BC83" s="1928"/>
      <c r="BD83" s="1928"/>
      <c r="BE83" s="1928"/>
      <c r="BF83" s="1928"/>
      <c r="BG83" s="1928"/>
      <c r="BH83" s="1928"/>
      <c r="BI83" s="1928"/>
      <c r="BJ83" s="1928"/>
      <c r="BK83" s="1928"/>
      <c r="BL83" s="1928"/>
      <c r="BM83" s="1928"/>
      <c r="BN83" s="1928"/>
      <c r="BO83" s="1928"/>
      <c r="BP83" s="1928"/>
      <c r="BQ83" s="1928"/>
      <c r="BR83" s="1928"/>
      <c r="BS83" s="1928"/>
      <c r="BT83" s="1928"/>
      <c r="BU83" s="1928"/>
      <c r="BV83" s="1928"/>
      <c r="BW83" s="1928"/>
      <c r="BX83" s="1928"/>
      <c r="BY83" s="1928"/>
      <c r="BZ83" s="1928"/>
      <c r="CA83" s="1928"/>
      <c r="CB83" s="1928"/>
      <c r="CC83" s="1928"/>
      <c r="CD83" s="1928"/>
      <c r="CE83" s="1928"/>
      <c r="CF83" s="1928"/>
      <c r="CG83" s="1928"/>
      <c r="CH83" s="1928"/>
      <c r="CI83" s="1928"/>
      <c r="CJ83" s="1928"/>
      <c r="CK83" s="1928"/>
      <c r="CL83" s="1928"/>
      <c r="CM83" s="1928"/>
      <c r="CN83" s="1928"/>
      <c r="CO83" s="1928"/>
      <c r="CP83" s="1928"/>
      <c r="CQ83" s="1928"/>
      <c r="CR83" s="1928"/>
      <c r="CS83" s="1928"/>
      <c r="CT83" s="1928"/>
      <c r="CU83" s="1928"/>
      <c r="CV83" s="1928"/>
      <c r="CW83" s="1928"/>
      <c r="CX83" s="1928"/>
      <c r="CY83" s="1928"/>
      <c r="CZ83" s="1928"/>
      <c r="DA83" s="1928"/>
      <c r="DB83" s="1928"/>
      <c r="DO83" s="97"/>
      <c r="DP83" s="97"/>
      <c r="DQ83" s="97"/>
      <c r="DR83" s="97"/>
      <c r="DS83" s="97"/>
      <c r="DT83" s="97"/>
      <c r="DU83" s="97"/>
      <c r="DV83" s="97"/>
      <c r="DW83" s="97"/>
      <c r="DX83" s="97"/>
      <c r="DY83" s="97"/>
      <c r="DZ83" s="97"/>
      <c r="EA83" s="97"/>
      <c r="EB83" s="97"/>
      <c r="EC83" s="97"/>
      <c r="ED83" s="97"/>
      <c r="EE83" s="97"/>
      <c r="EF83" s="97"/>
      <c r="EG83" s="97"/>
      <c r="EH83" s="97"/>
      <c r="EI83" s="97"/>
      <c r="EJ83" s="97"/>
      <c r="EK83" s="97"/>
      <c r="EL83" s="97"/>
      <c r="EM83" s="97"/>
      <c r="EN83" s="97"/>
      <c r="EO83" s="97"/>
      <c r="EP83" s="97"/>
      <c r="EQ83" s="97"/>
      <c r="ER83" s="97"/>
      <c r="ES83" s="97"/>
      <c r="ET83" s="97"/>
      <c r="EU83" s="97"/>
      <c r="EV83" s="97"/>
      <c r="EW83" s="97"/>
      <c r="EX83" s="97"/>
      <c r="EY83" s="97"/>
      <c r="EZ83" s="97"/>
      <c r="FA83" s="97"/>
      <c r="FB83" s="97"/>
      <c r="FC83" s="97"/>
      <c r="FD83" s="97"/>
      <c r="FE83" s="97"/>
    </row>
    <row r="84" spans="2:161" ht="10.5" customHeight="1">
      <c r="C84" s="1928"/>
      <c r="D84" s="1928"/>
      <c r="E84" s="1928"/>
      <c r="F84" s="1928"/>
      <c r="G84" s="1928"/>
      <c r="H84" s="1928"/>
      <c r="I84" s="1928"/>
      <c r="J84" s="1928"/>
      <c r="K84" s="1928"/>
      <c r="L84" s="1928"/>
      <c r="M84" s="1928"/>
      <c r="N84" s="1928"/>
      <c r="O84" s="1928"/>
      <c r="P84" s="1928"/>
      <c r="Q84" s="1928"/>
      <c r="R84" s="1928"/>
      <c r="S84" s="1928"/>
      <c r="T84" s="1928"/>
      <c r="U84" s="1928"/>
      <c r="V84" s="1928"/>
      <c r="W84" s="1928"/>
      <c r="X84" s="1928"/>
      <c r="Y84" s="1928"/>
      <c r="Z84" s="1928"/>
      <c r="AA84" s="1928"/>
      <c r="AB84" s="1928"/>
      <c r="AC84" s="1928"/>
      <c r="AD84" s="1928"/>
      <c r="AE84" s="1928"/>
      <c r="AF84" s="1928"/>
      <c r="AG84" s="1928"/>
      <c r="AH84" s="1928"/>
      <c r="AI84" s="1928"/>
      <c r="AJ84" s="1928"/>
      <c r="AK84" s="1928"/>
      <c r="AL84" s="1928"/>
      <c r="AM84" s="1928"/>
      <c r="AN84" s="1928"/>
      <c r="AO84" s="1928"/>
      <c r="AP84" s="1928"/>
      <c r="AQ84" s="1928"/>
      <c r="AR84" s="1928"/>
      <c r="AS84" s="1928"/>
      <c r="AT84" s="1928"/>
      <c r="AU84" s="1928"/>
      <c r="AV84" s="1928"/>
      <c r="AW84" s="1928"/>
      <c r="AX84" s="1928"/>
      <c r="AY84" s="1928"/>
      <c r="AZ84" s="1928"/>
      <c r="BA84" s="1928"/>
      <c r="BB84" s="1928"/>
      <c r="BC84" s="1928"/>
      <c r="BD84" s="1928"/>
      <c r="BE84" s="1928"/>
      <c r="BF84" s="1928"/>
      <c r="BG84" s="1928"/>
      <c r="BH84" s="1928"/>
      <c r="BI84" s="1928"/>
      <c r="BJ84" s="1928"/>
      <c r="BK84" s="1928"/>
      <c r="BL84" s="1928"/>
      <c r="BM84" s="1928"/>
      <c r="BN84" s="1928"/>
      <c r="BO84" s="1928"/>
      <c r="BP84" s="1928"/>
      <c r="BQ84" s="1928"/>
      <c r="BR84" s="1928"/>
      <c r="BS84" s="1928"/>
      <c r="BT84" s="1928"/>
      <c r="BU84" s="1928"/>
      <c r="BV84" s="1928"/>
      <c r="BW84" s="1928"/>
      <c r="BX84" s="1928"/>
      <c r="BY84" s="1928"/>
      <c r="BZ84" s="1928"/>
      <c r="CA84" s="1928"/>
      <c r="CB84" s="1928"/>
      <c r="CC84" s="1928"/>
      <c r="CD84" s="1928"/>
      <c r="CE84" s="1928"/>
      <c r="CF84" s="1928"/>
      <c r="CG84" s="1928"/>
      <c r="CH84" s="1928"/>
      <c r="CI84" s="1928"/>
      <c r="CJ84" s="1928"/>
      <c r="CK84" s="1928"/>
      <c r="CL84" s="1928"/>
      <c r="CM84" s="1928"/>
      <c r="CN84" s="1928"/>
      <c r="CO84" s="1928"/>
      <c r="CP84" s="1928"/>
      <c r="CQ84" s="1928"/>
      <c r="CR84" s="1928"/>
      <c r="CS84" s="1928"/>
      <c r="CT84" s="1928"/>
      <c r="CU84" s="1928"/>
      <c r="CV84" s="1928"/>
      <c r="CW84" s="1928"/>
      <c r="CX84" s="1928"/>
      <c r="CY84" s="1928"/>
      <c r="CZ84" s="1928"/>
      <c r="DA84" s="1928"/>
      <c r="DB84" s="1928"/>
      <c r="DO84" s="97"/>
      <c r="DP84" s="97"/>
      <c r="DQ84" s="97"/>
      <c r="DR84" s="97"/>
      <c r="DS84" s="97"/>
      <c r="DT84" s="97"/>
      <c r="DU84" s="97"/>
      <c r="DV84" s="97"/>
      <c r="DW84" s="97"/>
      <c r="DX84" s="97"/>
      <c r="DY84" s="97"/>
      <c r="DZ84" s="97"/>
      <c r="EA84" s="97"/>
      <c r="EB84" s="97"/>
      <c r="EC84" s="97"/>
      <c r="ED84" s="97"/>
      <c r="EE84" s="97"/>
      <c r="EF84" s="97"/>
      <c r="EG84" s="97"/>
      <c r="EH84" s="97"/>
      <c r="EI84" s="97"/>
      <c r="EJ84" s="97"/>
      <c r="EK84" s="97"/>
      <c r="EL84" s="97"/>
      <c r="EM84" s="97"/>
      <c r="EN84" s="97"/>
      <c r="EO84" s="97"/>
      <c r="EP84" s="97"/>
      <c r="EQ84" s="97"/>
      <c r="ER84" s="97"/>
      <c r="ES84" s="97"/>
      <c r="ET84" s="97"/>
      <c r="EU84" s="97"/>
      <c r="EV84" s="97"/>
      <c r="EW84" s="97"/>
      <c r="EX84" s="97"/>
      <c r="EY84" s="97"/>
      <c r="EZ84" s="97"/>
      <c r="FA84" s="97"/>
      <c r="FB84" s="97"/>
      <c r="FC84" s="97"/>
      <c r="FD84" s="97"/>
      <c r="FE84" s="97"/>
    </row>
    <row r="85" spans="2:161" ht="10.5" customHeight="1">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O85" s="97"/>
      <c r="DP85" s="97"/>
      <c r="DQ85" s="97"/>
      <c r="DR85" s="97"/>
      <c r="DS85" s="97"/>
      <c r="DT85" s="97"/>
      <c r="DU85" s="97"/>
      <c r="DV85" s="97"/>
      <c r="DW85" s="97"/>
      <c r="DX85" s="97"/>
      <c r="DY85" s="97"/>
      <c r="DZ85" s="97"/>
      <c r="EA85" s="97"/>
      <c r="EB85" s="97"/>
      <c r="EC85" s="97"/>
      <c r="ED85" s="97"/>
      <c r="EE85" s="97"/>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row>
    <row r="86" spans="2:161" ht="10.5" customHeight="1">
      <c r="D86" s="97"/>
      <c r="E86" s="97"/>
      <c r="F86" s="97"/>
      <c r="G86" s="97"/>
      <c r="H86" s="97"/>
      <c r="I86" s="97"/>
      <c r="J86" s="98"/>
      <c r="K86" s="98"/>
      <c r="L86" s="98"/>
      <c r="M86" s="98"/>
      <c r="N86" s="98"/>
      <c r="O86" s="98"/>
      <c r="P86" s="98"/>
      <c r="Q86" s="98"/>
      <c r="R86" s="98"/>
      <c r="S86" s="98"/>
      <c r="T86" s="98"/>
      <c r="U86" s="98"/>
      <c r="V86" s="98"/>
      <c r="W86" s="98"/>
      <c r="X86" s="98"/>
      <c r="Y86" s="98"/>
      <c r="Z86" s="98"/>
      <c r="AA86" s="98"/>
      <c r="AB86" s="98"/>
      <c r="AC86" s="97"/>
      <c r="AD86" s="97"/>
      <c r="AE86" s="97"/>
      <c r="AF86" s="97"/>
      <c r="AG86" s="97"/>
      <c r="AH86" s="97"/>
      <c r="AI86" s="98"/>
      <c r="AJ86" s="98"/>
      <c r="AK86" s="98"/>
      <c r="AL86" s="98"/>
      <c r="AM86" s="98"/>
      <c r="AN86" s="98"/>
      <c r="AO86" s="98"/>
      <c r="AP86" s="98"/>
      <c r="AQ86" s="98"/>
      <c r="AR86" s="98"/>
      <c r="AS86" s="98"/>
      <c r="AT86" s="98"/>
      <c r="AU86" s="98"/>
      <c r="AV86" s="98"/>
      <c r="AW86" s="98"/>
      <c r="AX86" s="98"/>
      <c r="AY86" s="98"/>
      <c r="AZ86" s="98"/>
      <c r="BA86" s="98"/>
      <c r="BB86" s="97"/>
      <c r="BC86" s="97"/>
      <c r="BD86" s="97"/>
      <c r="BE86" s="97"/>
      <c r="BF86" s="97"/>
      <c r="BG86" s="97"/>
      <c r="BH86" s="98"/>
      <c r="BI86" s="98"/>
      <c r="BJ86" s="98"/>
      <c r="BK86" s="98"/>
      <c r="BL86" s="98"/>
      <c r="BM86" s="98"/>
      <c r="BN86" s="98"/>
      <c r="BO86" s="98"/>
      <c r="BP86" s="98"/>
      <c r="BQ86" s="98"/>
      <c r="BR86" s="98"/>
      <c r="BS86" s="98"/>
      <c r="BT86" s="98"/>
      <c r="BU86" s="98"/>
      <c r="BV86" s="98"/>
      <c r="BW86" s="98"/>
      <c r="BX86" s="98"/>
      <c r="BY86" s="98"/>
      <c r="BZ86" s="98"/>
      <c r="CA86" s="98"/>
      <c r="CB86" s="98"/>
      <c r="CC86" s="98"/>
      <c r="CD86" s="90"/>
      <c r="CE86" s="90"/>
      <c r="CF86" s="90"/>
      <c r="CG86" s="90"/>
      <c r="CH86" s="90"/>
      <c r="CI86" s="90"/>
      <c r="CJ86" s="90"/>
      <c r="CK86" s="90"/>
      <c r="CL86" s="99"/>
      <c r="CM86" s="99"/>
      <c r="CN86" s="99"/>
      <c r="CO86" s="99"/>
      <c r="CP86" s="99"/>
      <c r="CQ86" s="99"/>
      <c r="CR86" s="99"/>
      <c r="CS86" s="99"/>
      <c r="CT86" s="99"/>
      <c r="CU86" s="56"/>
      <c r="CV86" s="56"/>
      <c r="CW86" s="100"/>
      <c r="CX86" s="100"/>
      <c r="CY86" s="100"/>
      <c r="CZ86" s="100"/>
      <c r="DA86" s="100"/>
      <c r="DB86" s="100"/>
      <c r="DC86" s="100"/>
      <c r="DD86" s="100"/>
    </row>
    <row r="87" spans="2:161" ht="10.5" customHeight="1">
      <c r="D87" s="1897">
        <v>1</v>
      </c>
      <c r="E87" s="1897"/>
      <c r="F87" s="1897"/>
      <c r="G87" s="1899" t="s">
        <v>343</v>
      </c>
      <c r="H87" s="1899"/>
      <c r="I87" s="1899"/>
      <c r="J87" s="1899"/>
      <c r="K87" s="1899"/>
      <c r="L87" s="1899"/>
      <c r="M87" s="1899"/>
      <c r="N87" s="1899"/>
      <c r="O87" s="1899"/>
      <c r="P87" s="1899"/>
      <c r="Q87" s="1899"/>
      <c r="R87" s="1899"/>
      <c r="S87" s="1899"/>
      <c r="T87" s="1899"/>
      <c r="U87" s="1899"/>
      <c r="V87" s="1899"/>
      <c r="W87" s="1899"/>
      <c r="X87" s="1899"/>
      <c r="Y87" s="1899"/>
      <c r="Z87" s="1899"/>
      <c r="AA87" s="1899"/>
      <c r="AB87" s="1899"/>
      <c r="AC87" s="1899"/>
      <c r="AD87" s="1899"/>
      <c r="AE87" s="1899"/>
      <c r="AF87" s="1899"/>
      <c r="AG87" s="1899"/>
      <c r="AH87" s="1899"/>
      <c r="AI87" s="1899"/>
      <c r="AJ87" s="1899"/>
      <c r="AK87" s="1899"/>
      <c r="AL87" s="1899"/>
      <c r="AM87" s="1899"/>
      <c r="AN87" s="1899"/>
      <c r="AO87" s="1899"/>
      <c r="AP87" s="1899"/>
      <c r="AQ87" s="1899"/>
      <c r="AR87" s="1899"/>
      <c r="AS87" s="1899"/>
      <c r="AT87" s="1899"/>
      <c r="AU87" s="1899"/>
      <c r="AV87" s="1899"/>
      <c r="AW87" s="1899"/>
      <c r="AX87" s="1899"/>
      <c r="AY87" s="1899"/>
      <c r="AZ87" s="1899"/>
      <c r="BA87" s="1899"/>
      <c r="BB87" s="1899"/>
      <c r="BC87" s="1899"/>
      <c r="BD87" s="1899"/>
      <c r="BE87" s="1899"/>
      <c r="BF87" s="1899"/>
      <c r="BG87" s="1899"/>
      <c r="BH87" s="1899"/>
      <c r="BI87" s="1899"/>
      <c r="BJ87" s="1899"/>
      <c r="BK87" s="1899"/>
      <c r="BL87" s="1899"/>
      <c r="BM87" s="1899"/>
      <c r="BN87" s="1899"/>
      <c r="BO87" s="1899"/>
      <c r="BP87" s="1899"/>
      <c r="BQ87" s="1899"/>
      <c r="BR87" s="1899"/>
      <c r="BS87" s="1899"/>
      <c r="BT87" s="1899"/>
      <c r="BU87" s="1899"/>
      <c r="BV87" s="1899"/>
      <c r="BW87" s="1899"/>
      <c r="BX87" s="1899"/>
      <c r="BY87" s="1899"/>
      <c r="BZ87" s="1899"/>
      <c r="CA87" s="1899"/>
      <c r="CB87" s="1899"/>
      <c r="CC87" s="1899"/>
      <c r="CD87" s="1899"/>
      <c r="CE87" s="1899"/>
      <c r="CF87" s="1899"/>
      <c r="CG87" s="1899"/>
      <c r="CH87" s="1899"/>
      <c r="CI87" s="1899"/>
      <c r="CJ87" s="1899"/>
      <c r="CK87" s="1899"/>
      <c r="CL87" s="1899"/>
      <c r="CM87" s="1899"/>
      <c r="CN87" s="1899"/>
      <c r="CO87" s="1899"/>
      <c r="CP87" s="1899"/>
      <c r="CQ87" s="1899"/>
      <c r="CR87" s="1899"/>
      <c r="CS87" s="1899"/>
      <c r="CT87" s="1899"/>
      <c r="CU87" s="1899"/>
      <c r="CV87" s="1899"/>
      <c r="CW87" s="1899"/>
      <c r="CX87" s="1899"/>
      <c r="CY87" s="1899"/>
      <c r="CZ87" s="1899"/>
      <c r="DA87" s="1899"/>
      <c r="DB87" s="1899"/>
    </row>
    <row r="88" spans="2:161" ht="10.5" customHeight="1">
      <c r="D88" s="1898"/>
      <c r="E88" s="1898"/>
      <c r="F88" s="1898"/>
      <c r="G88" s="1900"/>
      <c r="H88" s="1900"/>
      <c r="I88" s="1900"/>
      <c r="J88" s="1900"/>
      <c r="K88" s="1900"/>
      <c r="L88" s="1900"/>
      <c r="M88" s="1900"/>
      <c r="N88" s="1900"/>
      <c r="O88" s="1900"/>
      <c r="P88" s="1900"/>
      <c r="Q88" s="1900"/>
      <c r="R88" s="1900"/>
      <c r="S88" s="1900"/>
      <c r="T88" s="1900"/>
      <c r="U88" s="1900"/>
      <c r="V88" s="1900"/>
      <c r="W88" s="1900"/>
      <c r="X88" s="1900"/>
      <c r="Y88" s="1900"/>
      <c r="Z88" s="1900"/>
      <c r="AA88" s="1900"/>
      <c r="AB88" s="1900"/>
      <c r="AC88" s="1900"/>
      <c r="AD88" s="1900"/>
      <c r="AE88" s="1900"/>
      <c r="AF88" s="1900"/>
      <c r="AG88" s="1900"/>
      <c r="AH88" s="1900"/>
      <c r="AI88" s="1900"/>
      <c r="AJ88" s="1900"/>
      <c r="AK88" s="1900"/>
      <c r="AL88" s="1900"/>
      <c r="AM88" s="1900"/>
      <c r="AN88" s="1900"/>
      <c r="AO88" s="1900"/>
      <c r="AP88" s="1900"/>
      <c r="AQ88" s="1900"/>
      <c r="AR88" s="1900"/>
      <c r="AS88" s="1900"/>
      <c r="AT88" s="1900"/>
      <c r="AU88" s="1900"/>
      <c r="AV88" s="1900"/>
      <c r="AW88" s="1900"/>
      <c r="AX88" s="1900"/>
      <c r="AY88" s="1900"/>
      <c r="AZ88" s="1900"/>
      <c r="BA88" s="1900"/>
      <c r="BB88" s="1900"/>
      <c r="BC88" s="1900"/>
      <c r="BD88" s="1900"/>
      <c r="BE88" s="1900"/>
      <c r="BF88" s="1900"/>
      <c r="BG88" s="1900"/>
      <c r="BH88" s="1900"/>
      <c r="BI88" s="1900"/>
      <c r="BJ88" s="1900"/>
      <c r="BK88" s="1900"/>
      <c r="BL88" s="1900"/>
      <c r="BM88" s="1900"/>
      <c r="BN88" s="1900"/>
      <c r="BO88" s="1900"/>
      <c r="BP88" s="1900"/>
      <c r="BQ88" s="1900"/>
      <c r="BR88" s="1900"/>
      <c r="BS88" s="1900"/>
      <c r="BT88" s="1900"/>
      <c r="BU88" s="1900"/>
      <c r="BV88" s="1900"/>
      <c r="BW88" s="1900"/>
      <c r="BX88" s="1900"/>
      <c r="BY88" s="1900"/>
      <c r="BZ88" s="1900"/>
      <c r="CA88" s="1900"/>
      <c r="CB88" s="1900"/>
      <c r="CC88" s="1900"/>
      <c r="CD88" s="1900"/>
      <c r="CE88" s="1900"/>
      <c r="CF88" s="1900"/>
      <c r="CG88" s="1900"/>
      <c r="CH88" s="1900"/>
      <c r="CI88" s="1900"/>
      <c r="CJ88" s="1900"/>
      <c r="CK88" s="1900"/>
      <c r="CL88" s="1900"/>
      <c r="CM88" s="1900"/>
      <c r="CN88" s="1900"/>
      <c r="CO88" s="1900"/>
      <c r="CP88" s="1900"/>
      <c r="CQ88" s="1900"/>
      <c r="CR88" s="1900"/>
      <c r="CS88" s="1900"/>
      <c r="CT88" s="1900"/>
      <c r="CU88" s="1900"/>
      <c r="CV88" s="1900"/>
      <c r="CW88" s="1900"/>
      <c r="CX88" s="1900"/>
      <c r="CY88" s="1900"/>
      <c r="CZ88" s="1900"/>
      <c r="DA88" s="1900"/>
      <c r="DB88" s="1900"/>
    </row>
    <row r="89" spans="2:161" ht="10.5" customHeight="1">
      <c r="D89" s="97"/>
      <c r="E89" s="97"/>
      <c r="F89" s="97"/>
      <c r="G89" s="1607" t="s">
        <v>370</v>
      </c>
      <c r="H89" s="1607"/>
      <c r="I89" s="1607"/>
      <c r="J89" s="1607"/>
      <c r="K89" s="1607"/>
      <c r="L89" s="1607"/>
      <c r="M89" s="1607"/>
      <c r="N89" s="1607"/>
      <c r="O89" s="1607"/>
      <c r="P89" s="1607"/>
      <c r="Q89" s="1607"/>
      <c r="R89" s="1607"/>
      <c r="S89" s="1607"/>
      <c r="T89" s="1607"/>
      <c r="U89" s="1607"/>
      <c r="V89" s="1607"/>
      <c r="W89" s="1607"/>
      <c r="X89" s="1607"/>
      <c r="Y89" s="1607"/>
      <c r="Z89" s="1607"/>
      <c r="AA89" s="1607"/>
      <c r="AB89" s="1607"/>
      <c r="AC89" s="1607"/>
      <c r="AD89" s="1607"/>
      <c r="AE89" s="1607"/>
      <c r="AF89" s="1607"/>
      <c r="AG89" s="1607"/>
      <c r="AH89" s="1607"/>
      <c r="AI89" s="1607"/>
      <c r="AJ89" s="1607"/>
      <c r="AK89" s="1607"/>
      <c r="AL89" s="1607"/>
      <c r="AM89" s="1607"/>
      <c r="AN89" s="1607"/>
      <c r="AO89" s="1607"/>
      <c r="AP89" s="1607"/>
      <c r="AQ89" s="1607"/>
      <c r="AR89" s="1607"/>
      <c r="AS89" s="1607"/>
      <c r="AT89" s="1607"/>
      <c r="AU89" s="1607"/>
      <c r="AV89" s="1607"/>
      <c r="AW89" s="1607"/>
      <c r="AX89" s="1607"/>
      <c r="AY89" s="1607"/>
      <c r="AZ89" s="1607"/>
      <c r="BA89" s="1607"/>
      <c r="BB89" s="1607"/>
      <c r="BC89" s="1607"/>
      <c r="BD89" s="1607"/>
      <c r="BE89" s="1607"/>
      <c r="BF89" s="1607"/>
      <c r="BG89" s="1607"/>
      <c r="BH89" s="1607"/>
      <c r="BI89" s="1607"/>
      <c r="BJ89" s="1607"/>
      <c r="BK89" s="1607"/>
      <c r="BL89" s="1607"/>
      <c r="BM89" s="1607"/>
      <c r="BN89" s="1607"/>
      <c r="BO89" s="1607"/>
      <c r="BP89" s="1607"/>
      <c r="BQ89" s="1607"/>
      <c r="BR89" s="1607"/>
      <c r="BS89" s="1607"/>
      <c r="BT89" s="1607"/>
      <c r="BU89" s="1607"/>
      <c r="BV89" s="1607"/>
      <c r="BW89" s="1607"/>
      <c r="BX89" s="1607"/>
      <c r="BY89" s="1607"/>
      <c r="BZ89" s="1607"/>
      <c r="CA89" s="1607"/>
      <c r="CB89" s="1607"/>
      <c r="CC89" s="1607"/>
      <c r="CD89" s="1607"/>
      <c r="CE89" s="1607"/>
      <c r="CF89" s="1607"/>
      <c r="CG89" s="1607"/>
      <c r="CH89" s="1607"/>
      <c r="CI89" s="1607"/>
      <c r="CJ89" s="1607"/>
      <c r="CK89" s="1607"/>
      <c r="CL89" s="1607"/>
      <c r="CM89" s="1607"/>
      <c r="CN89" s="1607"/>
      <c r="CO89" s="1607"/>
      <c r="CP89" s="1607"/>
      <c r="CQ89" s="1607"/>
      <c r="CR89" s="1607"/>
      <c r="CS89" s="1607"/>
      <c r="CT89" s="1607"/>
      <c r="CU89" s="1607"/>
      <c r="CV89" s="1607"/>
      <c r="CW89" s="1607"/>
      <c r="CX89" s="1607"/>
      <c r="CY89" s="1607"/>
      <c r="CZ89" s="1607"/>
      <c r="DA89" s="1607"/>
      <c r="DB89" s="1607"/>
    </row>
    <row r="90" spans="2:161" ht="10.5" customHeight="1">
      <c r="D90" s="97"/>
      <c r="E90" s="97"/>
      <c r="F90" s="97"/>
      <c r="G90" s="1607"/>
      <c r="H90" s="1607"/>
      <c r="I90" s="1607"/>
      <c r="J90" s="1607"/>
      <c r="K90" s="1607"/>
      <c r="L90" s="1607"/>
      <c r="M90" s="1607"/>
      <c r="N90" s="1607"/>
      <c r="O90" s="1607"/>
      <c r="P90" s="1607"/>
      <c r="Q90" s="1607"/>
      <c r="R90" s="1607"/>
      <c r="S90" s="1607"/>
      <c r="T90" s="1607"/>
      <c r="U90" s="1607"/>
      <c r="V90" s="1607"/>
      <c r="W90" s="1607"/>
      <c r="X90" s="1607"/>
      <c r="Y90" s="1607"/>
      <c r="Z90" s="1607"/>
      <c r="AA90" s="1607"/>
      <c r="AB90" s="1607"/>
      <c r="AC90" s="1607"/>
      <c r="AD90" s="1607"/>
      <c r="AE90" s="1607"/>
      <c r="AF90" s="1607"/>
      <c r="AG90" s="1607"/>
      <c r="AH90" s="1607"/>
      <c r="AI90" s="1607"/>
      <c r="AJ90" s="1607"/>
      <c r="AK90" s="1607"/>
      <c r="AL90" s="1607"/>
      <c r="AM90" s="1607"/>
      <c r="AN90" s="1607"/>
      <c r="AO90" s="1607"/>
      <c r="AP90" s="1607"/>
      <c r="AQ90" s="1607"/>
      <c r="AR90" s="1607"/>
      <c r="AS90" s="1607"/>
      <c r="AT90" s="1607"/>
      <c r="AU90" s="1607"/>
      <c r="AV90" s="1607"/>
      <c r="AW90" s="1607"/>
      <c r="AX90" s="1607"/>
      <c r="AY90" s="1607"/>
      <c r="AZ90" s="1607"/>
      <c r="BA90" s="1607"/>
      <c r="BB90" s="1607"/>
      <c r="BC90" s="1607"/>
      <c r="BD90" s="1607"/>
      <c r="BE90" s="1607"/>
      <c r="BF90" s="1607"/>
      <c r="BG90" s="1607"/>
      <c r="BH90" s="1607"/>
      <c r="BI90" s="1607"/>
      <c r="BJ90" s="1607"/>
      <c r="BK90" s="1607"/>
      <c r="BL90" s="1607"/>
      <c r="BM90" s="1607"/>
      <c r="BN90" s="1607"/>
      <c r="BO90" s="1607"/>
      <c r="BP90" s="1607"/>
      <c r="BQ90" s="1607"/>
      <c r="BR90" s="1607"/>
      <c r="BS90" s="1607"/>
      <c r="BT90" s="1607"/>
      <c r="BU90" s="1607"/>
      <c r="BV90" s="1607"/>
      <c r="BW90" s="1607"/>
      <c r="BX90" s="1607"/>
      <c r="BY90" s="1607"/>
      <c r="BZ90" s="1607"/>
      <c r="CA90" s="1607"/>
      <c r="CB90" s="1607"/>
      <c r="CC90" s="1607"/>
      <c r="CD90" s="1607"/>
      <c r="CE90" s="1607"/>
      <c r="CF90" s="1607"/>
      <c r="CG90" s="1607"/>
      <c r="CH90" s="1607"/>
      <c r="CI90" s="1607"/>
      <c r="CJ90" s="1607"/>
      <c r="CK90" s="1607"/>
      <c r="CL90" s="1607"/>
      <c r="CM90" s="1607"/>
      <c r="CN90" s="1607"/>
      <c r="CO90" s="1607"/>
      <c r="CP90" s="1607"/>
      <c r="CQ90" s="1607"/>
      <c r="CR90" s="1607"/>
      <c r="CS90" s="1607"/>
      <c r="CT90" s="1607"/>
      <c r="CU90" s="1607"/>
      <c r="CV90" s="1607"/>
      <c r="CW90" s="1607"/>
      <c r="CX90" s="1607"/>
      <c r="CY90" s="1607"/>
      <c r="CZ90" s="1607"/>
      <c r="DA90" s="1607"/>
      <c r="DB90" s="1607"/>
    </row>
    <row r="91" spans="2:161" ht="10.5" customHeight="1">
      <c r="D91" s="97"/>
      <c r="E91" s="97"/>
      <c r="F91" s="97"/>
      <c r="G91" s="1607"/>
      <c r="H91" s="1607"/>
      <c r="I91" s="1607"/>
      <c r="J91" s="1607"/>
      <c r="K91" s="1607"/>
      <c r="L91" s="1607"/>
      <c r="M91" s="1607"/>
      <c r="N91" s="1607"/>
      <c r="O91" s="1607"/>
      <c r="P91" s="1607"/>
      <c r="Q91" s="1607"/>
      <c r="R91" s="1607"/>
      <c r="S91" s="1607"/>
      <c r="T91" s="1607"/>
      <c r="U91" s="1607"/>
      <c r="V91" s="1607"/>
      <c r="W91" s="1607"/>
      <c r="X91" s="1607"/>
      <c r="Y91" s="1607"/>
      <c r="Z91" s="1607"/>
      <c r="AA91" s="1607"/>
      <c r="AB91" s="1607"/>
      <c r="AC91" s="1607"/>
      <c r="AD91" s="1607"/>
      <c r="AE91" s="1607"/>
      <c r="AF91" s="1607"/>
      <c r="AG91" s="1607"/>
      <c r="AH91" s="1607"/>
      <c r="AI91" s="1607"/>
      <c r="AJ91" s="1607"/>
      <c r="AK91" s="1607"/>
      <c r="AL91" s="1607"/>
      <c r="AM91" s="1607"/>
      <c r="AN91" s="1607"/>
      <c r="AO91" s="1607"/>
      <c r="AP91" s="1607"/>
      <c r="AQ91" s="1607"/>
      <c r="AR91" s="1607"/>
      <c r="AS91" s="1607"/>
      <c r="AT91" s="1607"/>
      <c r="AU91" s="1607"/>
      <c r="AV91" s="1607"/>
      <c r="AW91" s="1607"/>
      <c r="AX91" s="1607"/>
      <c r="AY91" s="1607"/>
      <c r="AZ91" s="1607"/>
      <c r="BA91" s="1607"/>
      <c r="BB91" s="1607"/>
      <c r="BC91" s="1607"/>
      <c r="BD91" s="1607"/>
      <c r="BE91" s="1607"/>
      <c r="BF91" s="1607"/>
      <c r="BG91" s="1607"/>
      <c r="BH91" s="1607"/>
      <c r="BI91" s="1607"/>
      <c r="BJ91" s="1607"/>
      <c r="BK91" s="1607"/>
      <c r="BL91" s="1607"/>
      <c r="BM91" s="1607"/>
      <c r="BN91" s="1607"/>
      <c r="BO91" s="1607"/>
      <c r="BP91" s="1607"/>
      <c r="BQ91" s="1607"/>
      <c r="BR91" s="1607"/>
      <c r="BS91" s="1607"/>
      <c r="BT91" s="1607"/>
      <c r="BU91" s="1607"/>
      <c r="BV91" s="1607"/>
      <c r="BW91" s="1607"/>
      <c r="BX91" s="1607"/>
      <c r="BY91" s="1607"/>
      <c r="BZ91" s="1607"/>
      <c r="CA91" s="1607"/>
      <c r="CB91" s="1607"/>
      <c r="CC91" s="1607"/>
      <c r="CD91" s="1607"/>
      <c r="CE91" s="1607"/>
      <c r="CF91" s="1607"/>
      <c r="CG91" s="1607"/>
      <c r="CH91" s="1607"/>
      <c r="CI91" s="1607"/>
      <c r="CJ91" s="1607"/>
      <c r="CK91" s="1607"/>
      <c r="CL91" s="1607"/>
      <c r="CM91" s="1607"/>
      <c r="CN91" s="1607"/>
      <c r="CO91" s="1607"/>
      <c r="CP91" s="1607"/>
      <c r="CQ91" s="1607"/>
      <c r="CR91" s="1607"/>
      <c r="CS91" s="1607"/>
      <c r="CT91" s="1607"/>
      <c r="CU91" s="1607"/>
      <c r="CV91" s="1607"/>
      <c r="CW91" s="1607"/>
      <c r="CX91" s="1607"/>
      <c r="CY91" s="1607"/>
      <c r="CZ91" s="1607"/>
      <c r="DA91" s="1607"/>
      <c r="DB91" s="1607"/>
    </row>
    <row r="92" spans="2:161" ht="10.5" customHeight="1">
      <c r="D92" s="97"/>
      <c r="E92" s="97"/>
      <c r="F92" s="97"/>
      <c r="G92" s="1607"/>
      <c r="H92" s="1607"/>
      <c r="I92" s="1607"/>
      <c r="J92" s="1607"/>
      <c r="K92" s="1607"/>
      <c r="L92" s="1607"/>
      <c r="M92" s="1607"/>
      <c r="N92" s="1607"/>
      <c r="O92" s="1607"/>
      <c r="P92" s="1607"/>
      <c r="Q92" s="1607"/>
      <c r="R92" s="1607"/>
      <c r="S92" s="1607"/>
      <c r="T92" s="1607"/>
      <c r="U92" s="1607"/>
      <c r="V92" s="1607"/>
      <c r="W92" s="1607"/>
      <c r="X92" s="1607"/>
      <c r="Y92" s="1607"/>
      <c r="Z92" s="1607"/>
      <c r="AA92" s="1607"/>
      <c r="AB92" s="1607"/>
      <c r="AC92" s="1607"/>
      <c r="AD92" s="1607"/>
      <c r="AE92" s="1607"/>
      <c r="AF92" s="1607"/>
      <c r="AG92" s="1607"/>
      <c r="AH92" s="1607"/>
      <c r="AI92" s="1607"/>
      <c r="AJ92" s="1607"/>
      <c r="AK92" s="1607"/>
      <c r="AL92" s="1607"/>
      <c r="AM92" s="1607"/>
      <c r="AN92" s="1607"/>
      <c r="AO92" s="1607"/>
      <c r="AP92" s="1607"/>
      <c r="AQ92" s="1607"/>
      <c r="AR92" s="1607"/>
      <c r="AS92" s="1607"/>
      <c r="AT92" s="1607"/>
      <c r="AU92" s="1607"/>
      <c r="AV92" s="1607"/>
      <c r="AW92" s="1607"/>
      <c r="AX92" s="1607"/>
      <c r="AY92" s="1607"/>
      <c r="AZ92" s="1607"/>
      <c r="BA92" s="1607"/>
      <c r="BB92" s="1607"/>
      <c r="BC92" s="1607"/>
      <c r="BD92" s="1607"/>
      <c r="BE92" s="1607"/>
      <c r="BF92" s="1607"/>
      <c r="BG92" s="1607"/>
      <c r="BH92" s="1607"/>
      <c r="BI92" s="1607"/>
      <c r="BJ92" s="1607"/>
      <c r="BK92" s="1607"/>
      <c r="BL92" s="1607"/>
      <c r="BM92" s="1607"/>
      <c r="BN92" s="1607"/>
      <c r="BO92" s="1607"/>
      <c r="BP92" s="1607"/>
      <c r="BQ92" s="1607"/>
      <c r="BR92" s="1607"/>
      <c r="BS92" s="1607"/>
      <c r="BT92" s="1607"/>
      <c r="BU92" s="1607"/>
      <c r="BV92" s="1607"/>
      <c r="BW92" s="1607"/>
      <c r="BX92" s="1607"/>
      <c r="BY92" s="1607"/>
      <c r="BZ92" s="1607"/>
      <c r="CA92" s="1607"/>
      <c r="CB92" s="1607"/>
      <c r="CC92" s="1607"/>
      <c r="CD92" s="1607"/>
      <c r="CE92" s="1607"/>
      <c r="CF92" s="1607"/>
      <c r="CG92" s="1607"/>
      <c r="CH92" s="1607"/>
      <c r="CI92" s="1607"/>
      <c r="CJ92" s="1607"/>
      <c r="CK92" s="1607"/>
      <c r="CL92" s="1607"/>
      <c r="CM92" s="1607"/>
      <c r="CN92" s="1607"/>
      <c r="CO92" s="1607"/>
      <c r="CP92" s="1607"/>
      <c r="CQ92" s="1607"/>
      <c r="CR92" s="1607"/>
      <c r="CS92" s="1607"/>
      <c r="CT92" s="1607"/>
      <c r="CU92" s="1607"/>
      <c r="CV92" s="1607"/>
      <c r="CW92" s="1607"/>
      <c r="CX92" s="1607"/>
      <c r="CY92" s="1607"/>
      <c r="CZ92" s="1607"/>
      <c r="DA92" s="1607"/>
      <c r="DB92" s="1607"/>
    </row>
    <row r="93" spans="2:161" ht="10.5" customHeight="1">
      <c r="B93" s="97"/>
      <c r="C93" s="97"/>
      <c r="D93" s="97"/>
      <c r="E93" s="97"/>
      <c r="F93" s="97"/>
      <c r="G93" s="1607"/>
      <c r="H93" s="1607"/>
      <c r="I93" s="1607"/>
      <c r="J93" s="1607"/>
      <c r="K93" s="1607"/>
      <c r="L93" s="1607"/>
      <c r="M93" s="1607"/>
      <c r="N93" s="1607"/>
      <c r="O93" s="1607"/>
      <c r="P93" s="1607"/>
      <c r="Q93" s="1607"/>
      <c r="R93" s="1607"/>
      <c r="S93" s="1607"/>
      <c r="T93" s="1607"/>
      <c r="U93" s="1607"/>
      <c r="V93" s="1607"/>
      <c r="W93" s="1607"/>
      <c r="X93" s="1607"/>
      <c r="Y93" s="1607"/>
      <c r="Z93" s="1607"/>
      <c r="AA93" s="1607"/>
      <c r="AB93" s="1607"/>
      <c r="AC93" s="1607"/>
      <c r="AD93" s="1607"/>
      <c r="AE93" s="1607"/>
      <c r="AF93" s="1607"/>
      <c r="AG93" s="1607"/>
      <c r="AH93" s="1607"/>
      <c r="AI93" s="1607"/>
      <c r="AJ93" s="1607"/>
      <c r="AK93" s="1607"/>
      <c r="AL93" s="1607"/>
      <c r="AM93" s="1607"/>
      <c r="AN93" s="1607"/>
      <c r="AO93" s="1607"/>
      <c r="AP93" s="1607"/>
      <c r="AQ93" s="1607"/>
      <c r="AR93" s="1607"/>
      <c r="AS93" s="1607"/>
      <c r="AT93" s="1607"/>
      <c r="AU93" s="1607"/>
      <c r="AV93" s="1607"/>
      <c r="AW93" s="1607"/>
      <c r="AX93" s="1607"/>
      <c r="AY93" s="1607"/>
      <c r="AZ93" s="1607"/>
      <c r="BA93" s="1607"/>
      <c r="BB93" s="1607"/>
      <c r="BC93" s="1607"/>
      <c r="BD93" s="1607"/>
      <c r="BE93" s="1607"/>
      <c r="BF93" s="1607"/>
      <c r="BG93" s="1607"/>
      <c r="BH93" s="1607"/>
      <c r="BI93" s="1607"/>
      <c r="BJ93" s="1607"/>
      <c r="BK93" s="1607"/>
      <c r="BL93" s="1607"/>
      <c r="BM93" s="1607"/>
      <c r="BN93" s="1607"/>
      <c r="BO93" s="1607"/>
      <c r="BP93" s="1607"/>
      <c r="BQ93" s="1607"/>
      <c r="BR93" s="1607"/>
      <c r="BS93" s="1607"/>
      <c r="BT93" s="1607"/>
      <c r="BU93" s="1607"/>
      <c r="BV93" s="1607"/>
      <c r="BW93" s="1607"/>
      <c r="BX93" s="1607"/>
      <c r="BY93" s="1607"/>
      <c r="BZ93" s="1607"/>
      <c r="CA93" s="1607"/>
      <c r="CB93" s="1607"/>
      <c r="CC93" s="1607"/>
      <c r="CD93" s="1607"/>
      <c r="CE93" s="1607"/>
      <c r="CF93" s="1607"/>
      <c r="CG93" s="1607"/>
      <c r="CH93" s="1607"/>
      <c r="CI93" s="1607"/>
      <c r="CJ93" s="1607"/>
      <c r="CK93" s="1607"/>
      <c r="CL93" s="1607"/>
      <c r="CM93" s="1607"/>
      <c r="CN93" s="1607"/>
      <c r="CO93" s="1607"/>
      <c r="CP93" s="1607"/>
      <c r="CQ93" s="1607"/>
      <c r="CR93" s="1607"/>
      <c r="CS93" s="1607"/>
      <c r="CT93" s="1607"/>
      <c r="CU93" s="1607"/>
      <c r="CV93" s="1607"/>
      <c r="CW93" s="1607"/>
      <c r="CX93" s="1607"/>
      <c r="CY93" s="1607"/>
      <c r="CZ93" s="1607"/>
      <c r="DA93" s="1607"/>
      <c r="DB93" s="1607"/>
      <c r="DE93" s="100"/>
      <c r="DF93" s="100"/>
    </row>
    <row r="94" spans="2:161" ht="10.5" customHeight="1">
      <c r="B94" s="97"/>
      <c r="C94" s="97"/>
      <c r="D94" s="97"/>
      <c r="E94" s="97"/>
      <c r="F94" s="97"/>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E94" s="100"/>
      <c r="DF94" s="100"/>
    </row>
    <row r="95" spans="2:161" ht="10.5" customHeight="1">
      <c r="B95" s="97"/>
      <c r="C95" s="97"/>
      <c r="D95" s="97"/>
      <c r="E95" s="97"/>
      <c r="F95" s="97"/>
      <c r="G95" s="97"/>
      <c r="H95" s="98"/>
      <c r="I95" s="98"/>
      <c r="J95" s="98"/>
      <c r="K95" s="98"/>
      <c r="L95" s="98"/>
      <c r="M95" s="98"/>
      <c r="N95" s="98"/>
      <c r="O95" s="98"/>
      <c r="P95" s="98"/>
      <c r="Q95" s="98"/>
      <c r="R95" s="98"/>
      <c r="S95" s="98"/>
      <c r="T95" s="98"/>
      <c r="U95" s="98"/>
      <c r="V95" s="98"/>
      <c r="W95" s="98"/>
      <c r="X95" s="98"/>
      <c r="Y95" s="98"/>
      <c r="Z95" s="98"/>
      <c r="AA95" s="97"/>
      <c r="AB95" s="97"/>
      <c r="AC95" s="97"/>
      <c r="AD95" s="97"/>
      <c r="AE95" s="97"/>
      <c r="AF95" s="97"/>
      <c r="AG95" s="98"/>
      <c r="AH95" s="98"/>
      <c r="AI95" s="98"/>
      <c r="AJ95" s="98"/>
      <c r="AK95" s="98"/>
      <c r="AL95" s="98"/>
      <c r="AM95" s="98"/>
      <c r="AN95" s="98"/>
      <c r="AO95" s="98"/>
      <c r="AP95" s="98"/>
      <c r="AQ95" s="98"/>
      <c r="AR95" s="98"/>
      <c r="AS95" s="98"/>
      <c r="AT95" s="98"/>
      <c r="AU95" s="98"/>
      <c r="AV95" s="98"/>
      <c r="AW95" s="98"/>
      <c r="AX95" s="97"/>
      <c r="AY95" s="97"/>
      <c r="AZ95" s="97"/>
      <c r="BA95" s="97"/>
      <c r="BB95" s="97"/>
      <c r="BC95" s="97"/>
      <c r="BD95" s="98"/>
      <c r="BE95" s="98"/>
      <c r="BF95" s="98"/>
      <c r="BG95" s="98"/>
      <c r="BH95" s="98"/>
      <c r="BI95" s="98"/>
      <c r="BJ95" s="98"/>
      <c r="BK95" s="98"/>
      <c r="BL95" s="98"/>
      <c r="BM95" s="98"/>
      <c r="BN95" s="98"/>
      <c r="BO95" s="98"/>
      <c r="BP95" s="98"/>
      <c r="BQ95" s="98"/>
      <c r="BR95" s="98"/>
      <c r="BS95" s="98"/>
      <c r="BT95" s="98"/>
      <c r="BU95" s="98"/>
      <c r="BV95" s="98"/>
      <c r="BW95" s="98"/>
      <c r="BX95" s="98"/>
      <c r="BY95" s="98"/>
      <c r="BZ95" s="90"/>
      <c r="CA95" s="90"/>
      <c r="CB95" s="90"/>
      <c r="CC95" s="90"/>
      <c r="CD95" s="90"/>
      <c r="CE95" s="90"/>
      <c r="CF95" s="90"/>
      <c r="CG95" s="90"/>
      <c r="CH95" s="99"/>
      <c r="CI95" s="99"/>
      <c r="CJ95" s="99"/>
      <c r="CK95" s="99"/>
      <c r="CL95" s="99"/>
      <c r="CM95" s="99"/>
      <c r="CN95" s="99"/>
      <c r="CO95" s="99"/>
      <c r="CP95" s="99"/>
      <c r="CQ95" s="99"/>
      <c r="CR95" s="99"/>
      <c r="CS95" s="99"/>
      <c r="CT95" s="99"/>
      <c r="CU95" s="56"/>
      <c r="CV95" s="56"/>
      <c r="CW95" s="100"/>
      <c r="CX95" s="100"/>
      <c r="CY95" s="100"/>
      <c r="CZ95" s="100"/>
      <c r="DA95" s="100"/>
      <c r="DB95" s="100"/>
      <c r="DE95" s="100"/>
      <c r="DF95" s="100"/>
    </row>
    <row r="96" spans="2:161" ht="10.5" customHeight="1">
      <c r="B96" s="97"/>
      <c r="C96" s="97"/>
      <c r="D96" s="1897">
        <v>2</v>
      </c>
      <c r="E96" s="1897"/>
      <c r="F96" s="1897"/>
      <c r="G96" s="1899" t="s">
        <v>344</v>
      </c>
      <c r="H96" s="1899"/>
      <c r="I96" s="1899"/>
      <c r="J96" s="1899"/>
      <c r="K96" s="1899"/>
      <c r="L96" s="1899"/>
      <c r="M96" s="1899"/>
      <c r="N96" s="1899"/>
      <c r="O96" s="1899"/>
      <c r="P96" s="1899"/>
      <c r="Q96" s="1899"/>
      <c r="R96" s="1899"/>
      <c r="S96" s="1899"/>
      <c r="T96" s="1899"/>
      <c r="U96" s="1899"/>
      <c r="V96" s="1899"/>
      <c r="W96" s="1899"/>
      <c r="X96" s="1899"/>
      <c r="Y96" s="1899"/>
      <c r="Z96" s="1899"/>
      <c r="AA96" s="1899"/>
      <c r="AB96" s="1899"/>
      <c r="AC96" s="1899"/>
      <c r="AD96" s="1899"/>
      <c r="AE96" s="1899"/>
      <c r="AF96" s="1899"/>
      <c r="AG96" s="1899"/>
      <c r="AH96" s="1899"/>
      <c r="AI96" s="1899"/>
      <c r="AJ96" s="1899"/>
      <c r="AK96" s="1899"/>
      <c r="AL96" s="1899"/>
      <c r="AM96" s="1899"/>
      <c r="AN96" s="1899"/>
      <c r="AO96" s="1899"/>
      <c r="AP96" s="1899"/>
      <c r="AQ96" s="1899"/>
      <c r="AR96" s="1899"/>
      <c r="AS96" s="1899"/>
      <c r="AT96" s="1899"/>
      <c r="AU96" s="1899"/>
      <c r="AV96" s="1899"/>
      <c r="AW96" s="1899"/>
      <c r="AX96" s="1899"/>
      <c r="AY96" s="1899"/>
      <c r="AZ96" s="1899"/>
      <c r="BA96" s="1899"/>
      <c r="BB96" s="1899"/>
      <c r="BC96" s="1899"/>
      <c r="BD96" s="1899"/>
      <c r="BE96" s="1899"/>
      <c r="BF96" s="1899"/>
      <c r="BG96" s="1899"/>
      <c r="BH96" s="1899"/>
      <c r="BI96" s="1899"/>
      <c r="BJ96" s="1899"/>
      <c r="BK96" s="1899"/>
      <c r="BL96" s="1899"/>
      <c r="BM96" s="1899"/>
      <c r="BN96" s="1899"/>
      <c r="BO96" s="1899"/>
      <c r="BP96" s="1899"/>
      <c r="BQ96" s="1899"/>
      <c r="BR96" s="1899"/>
      <c r="BS96" s="1899"/>
      <c r="BT96" s="1899"/>
      <c r="BU96" s="1899"/>
      <c r="BV96" s="1899"/>
      <c r="BW96" s="1899"/>
      <c r="BX96" s="1899"/>
      <c r="BY96" s="1899"/>
      <c r="BZ96" s="1899"/>
      <c r="CA96" s="1899"/>
      <c r="CB96" s="1899"/>
      <c r="CC96" s="1899"/>
      <c r="CD96" s="1899"/>
      <c r="CE96" s="1899"/>
      <c r="CF96" s="1899"/>
      <c r="CG96" s="1899"/>
      <c r="CH96" s="1899"/>
      <c r="CI96" s="1899"/>
      <c r="CJ96" s="1899"/>
      <c r="CK96" s="1899"/>
      <c r="CL96" s="1899"/>
      <c r="CM96" s="1899"/>
      <c r="CN96" s="1899"/>
      <c r="CO96" s="1899"/>
      <c r="CP96" s="1899"/>
      <c r="CQ96" s="1899"/>
      <c r="CR96" s="1899"/>
      <c r="CS96" s="1899"/>
      <c r="CT96" s="1899"/>
      <c r="CU96" s="1899"/>
      <c r="CV96" s="1899"/>
      <c r="CW96" s="1899"/>
      <c r="CX96" s="1899"/>
      <c r="CY96" s="1899"/>
      <c r="CZ96" s="1899"/>
      <c r="DA96" s="1899"/>
      <c r="DB96" s="1899"/>
      <c r="DE96" s="100"/>
      <c r="DF96" s="100"/>
    </row>
    <row r="97" spans="2:110" ht="10.5" customHeight="1">
      <c r="B97" s="97"/>
      <c r="C97" s="97"/>
      <c r="D97" s="1898"/>
      <c r="E97" s="1898"/>
      <c r="F97" s="1898"/>
      <c r="G97" s="1900"/>
      <c r="H97" s="1900"/>
      <c r="I97" s="1900"/>
      <c r="J97" s="1900"/>
      <c r="K97" s="1900"/>
      <c r="L97" s="1900"/>
      <c r="M97" s="1900"/>
      <c r="N97" s="1900"/>
      <c r="O97" s="1900"/>
      <c r="P97" s="1900"/>
      <c r="Q97" s="1900"/>
      <c r="R97" s="1900"/>
      <c r="S97" s="1900"/>
      <c r="T97" s="1900"/>
      <c r="U97" s="1900"/>
      <c r="V97" s="1900"/>
      <c r="W97" s="1900"/>
      <c r="X97" s="1900"/>
      <c r="Y97" s="1900"/>
      <c r="Z97" s="1900"/>
      <c r="AA97" s="1900"/>
      <c r="AB97" s="1900"/>
      <c r="AC97" s="1900"/>
      <c r="AD97" s="1900"/>
      <c r="AE97" s="1900"/>
      <c r="AF97" s="1900"/>
      <c r="AG97" s="1900"/>
      <c r="AH97" s="1900"/>
      <c r="AI97" s="1900"/>
      <c r="AJ97" s="1900"/>
      <c r="AK97" s="1900"/>
      <c r="AL97" s="1900"/>
      <c r="AM97" s="1900"/>
      <c r="AN97" s="1900"/>
      <c r="AO97" s="1900"/>
      <c r="AP97" s="1900"/>
      <c r="AQ97" s="1900"/>
      <c r="AR97" s="1900"/>
      <c r="AS97" s="1900"/>
      <c r="AT97" s="1900"/>
      <c r="AU97" s="1900"/>
      <c r="AV97" s="1900"/>
      <c r="AW97" s="1900"/>
      <c r="AX97" s="1900"/>
      <c r="AY97" s="1900"/>
      <c r="AZ97" s="1900"/>
      <c r="BA97" s="1900"/>
      <c r="BB97" s="1900"/>
      <c r="BC97" s="1900"/>
      <c r="BD97" s="1900"/>
      <c r="BE97" s="1900"/>
      <c r="BF97" s="1900"/>
      <c r="BG97" s="1900"/>
      <c r="BH97" s="1900"/>
      <c r="BI97" s="1900"/>
      <c r="BJ97" s="1900"/>
      <c r="BK97" s="1900"/>
      <c r="BL97" s="1900"/>
      <c r="BM97" s="1900"/>
      <c r="BN97" s="1900"/>
      <c r="BO97" s="1900"/>
      <c r="BP97" s="1900"/>
      <c r="BQ97" s="1900"/>
      <c r="BR97" s="1900"/>
      <c r="BS97" s="1900"/>
      <c r="BT97" s="1900"/>
      <c r="BU97" s="1900"/>
      <c r="BV97" s="1900"/>
      <c r="BW97" s="1900"/>
      <c r="BX97" s="1900"/>
      <c r="BY97" s="1900"/>
      <c r="BZ97" s="1900"/>
      <c r="CA97" s="1900"/>
      <c r="CB97" s="1900"/>
      <c r="CC97" s="1900"/>
      <c r="CD97" s="1900"/>
      <c r="CE97" s="1900"/>
      <c r="CF97" s="1900"/>
      <c r="CG97" s="1900"/>
      <c r="CH97" s="1900"/>
      <c r="CI97" s="1900"/>
      <c r="CJ97" s="1900"/>
      <c r="CK97" s="1900"/>
      <c r="CL97" s="1900"/>
      <c r="CM97" s="1900"/>
      <c r="CN97" s="1900"/>
      <c r="CO97" s="1900"/>
      <c r="CP97" s="1900"/>
      <c r="CQ97" s="1900"/>
      <c r="CR97" s="1900"/>
      <c r="CS97" s="1900"/>
      <c r="CT97" s="1900"/>
      <c r="CU97" s="1900"/>
      <c r="CV97" s="1900"/>
      <c r="CW97" s="1900"/>
      <c r="CX97" s="1900"/>
      <c r="CY97" s="1900"/>
      <c r="CZ97" s="1900"/>
      <c r="DA97" s="1900"/>
      <c r="DB97" s="1900"/>
      <c r="DE97" s="100"/>
      <c r="DF97" s="100"/>
    </row>
    <row r="98" spans="2:110" ht="10.5" customHeight="1">
      <c r="B98" s="97"/>
      <c r="C98" s="97"/>
      <c r="D98" s="97"/>
      <c r="E98" s="97"/>
      <c r="F98" s="97"/>
      <c r="G98" s="1607" t="s">
        <v>375</v>
      </c>
      <c r="H98" s="1607"/>
      <c r="I98" s="1607"/>
      <c r="J98" s="1607"/>
      <c r="K98" s="1607"/>
      <c r="L98" s="1607"/>
      <c r="M98" s="1607"/>
      <c r="N98" s="1607"/>
      <c r="O98" s="1607"/>
      <c r="P98" s="1607"/>
      <c r="Q98" s="1607"/>
      <c r="R98" s="1607"/>
      <c r="S98" s="1607"/>
      <c r="T98" s="1607"/>
      <c r="U98" s="1607"/>
      <c r="V98" s="1607"/>
      <c r="W98" s="1607"/>
      <c r="X98" s="1607"/>
      <c r="Y98" s="1607"/>
      <c r="Z98" s="1607"/>
      <c r="AA98" s="1607"/>
      <c r="AB98" s="1607"/>
      <c r="AC98" s="1607"/>
      <c r="AD98" s="1607"/>
      <c r="AE98" s="1607"/>
      <c r="AF98" s="1607"/>
      <c r="AG98" s="1607"/>
      <c r="AH98" s="1607"/>
      <c r="AI98" s="1607"/>
      <c r="AJ98" s="1607"/>
      <c r="AK98" s="1607"/>
      <c r="AL98" s="1607"/>
      <c r="AM98" s="1607"/>
      <c r="AN98" s="1607"/>
      <c r="AO98" s="1607"/>
      <c r="AP98" s="1607"/>
      <c r="AQ98" s="1607"/>
      <c r="AR98" s="1607"/>
      <c r="AS98" s="1607"/>
      <c r="AT98" s="1607"/>
      <c r="AU98" s="1607"/>
      <c r="AV98" s="1607"/>
      <c r="AW98" s="1607"/>
      <c r="AX98" s="1607"/>
      <c r="AY98" s="1607"/>
      <c r="AZ98" s="1607"/>
      <c r="BA98" s="1607"/>
      <c r="BB98" s="1607"/>
      <c r="BC98" s="1607"/>
      <c r="BD98" s="1607"/>
      <c r="BE98" s="1607"/>
      <c r="BF98" s="1607"/>
      <c r="BG98" s="1607"/>
      <c r="BH98" s="1607"/>
      <c r="BI98" s="1607"/>
      <c r="BJ98" s="1607"/>
      <c r="BK98" s="1607"/>
      <c r="BL98" s="1607"/>
      <c r="BM98" s="1607"/>
      <c r="BN98" s="1607"/>
      <c r="BO98" s="1607"/>
      <c r="BP98" s="1607"/>
      <c r="BQ98" s="1607"/>
      <c r="BR98" s="1607"/>
      <c r="BS98" s="1607"/>
      <c r="BT98" s="1607"/>
      <c r="BU98" s="1607"/>
      <c r="BV98" s="1607"/>
      <c r="BW98" s="1607"/>
      <c r="BX98" s="1607"/>
      <c r="BY98" s="1607"/>
      <c r="BZ98" s="1607"/>
      <c r="CA98" s="1607"/>
      <c r="CB98" s="1607"/>
      <c r="CC98" s="1607"/>
      <c r="CD98" s="1607"/>
      <c r="CE98" s="1607"/>
      <c r="CF98" s="1607"/>
      <c r="CG98" s="1607"/>
      <c r="CH98" s="1607"/>
      <c r="CI98" s="1607"/>
      <c r="CJ98" s="1607"/>
      <c r="CK98" s="1607"/>
      <c r="CL98" s="1607"/>
      <c r="CM98" s="1607"/>
      <c r="CN98" s="1607"/>
      <c r="CO98" s="1607"/>
      <c r="CP98" s="1607"/>
      <c r="CQ98" s="1607"/>
      <c r="CR98" s="1607"/>
      <c r="CS98" s="1607"/>
      <c r="CT98" s="1607"/>
      <c r="CU98" s="1607"/>
      <c r="CV98" s="1607"/>
      <c r="CW98" s="1607"/>
      <c r="CX98" s="1607"/>
      <c r="CY98" s="1607"/>
      <c r="CZ98" s="1607"/>
      <c r="DA98" s="1607"/>
      <c r="DB98" s="1607"/>
      <c r="DE98" s="100"/>
      <c r="DF98" s="100"/>
    </row>
    <row r="99" spans="2:110" ht="10.5" customHeight="1">
      <c r="B99" s="97"/>
      <c r="C99" s="97"/>
      <c r="D99" s="97"/>
      <c r="E99" s="97"/>
      <c r="F99" s="97"/>
      <c r="G99" s="1607"/>
      <c r="H99" s="1607"/>
      <c r="I99" s="1607"/>
      <c r="J99" s="1607"/>
      <c r="K99" s="1607"/>
      <c r="L99" s="1607"/>
      <c r="M99" s="1607"/>
      <c r="N99" s="1607"/>
      <c r="O99" s="1607"/>
      <c r="P99" s="1607"/>
      <c r="Q99" s="1607"/>
      <c r="R99" s="1607"/>
      <c r="S99" s="1607"/>
      <c r="T99" s="1607"/>
      <c r="U99" s="1607"/>
      <c r="V99" s="1607"/>
      <c r="W99" s="1607"/>
      <c r="X99" s="1607"/>
      <c r="Y99" s="1607"/>
      <c r="Z99" s="1607"/>
      <c r="AA99" s="1607"/>
      <c r="AB99" s="1607"/>
      <c r="AC99" s="1607"/>
      <c r="AD99" s="1607"/>
      <c r="AE99" s="1607"/>
      <c r="AF99" s="1607"/>
      <c r="AG99" s="1607"/>
      <c r="AH99" s="1607"/>
      <c r="AI99" s="1607"/>
      <c r="AJ99" s="1607"/>
      <c r="AK99" s="1607"/>
      <c r="AL99" s="1607"/>
      <c r="AM99" s="1607"/>
      <c r="AN99" s="1607"/>
      <c r="AO99" s="1607"/>
      <c r="AP99" s="1607"/>
      <c r="AQ99" s="1607"/>
      <c r="AR99" s="1607"/>
      <c r="AS99" s="1607"/>
      <c r="AT99" s="1607"/>
      <c r="AU99" s="1607"/>
      <c r="AV99" s="1607"/>
      <c r="AW99" s="1607"/>
      <c r="AX99" s="1607"/>
      <c r="AY99" s="1607"/>
      <c r="AZ99" s="1607"/>
      <c r="BA99" s="1607"/>
      <c r="BB99" s="1607"/>
      <c r="BC99" s="1607"/>
      <c r="BD99" s="1607"/>
      <c r="BE99" s="1607"/>
      <c r="BF99" s="1607"/>
      <c r="BG99" s="1607"/>
      <c r="BH99" s="1607"/>
      <c r="BI99" s="1607"/>
      <c r="BJ99" s="1607"/>
      <c r="BK99" s="1607"/>
      <c r="BL99" s="1607"/>
      <c r="BM99" s="1607"/>
      <c r="BN99" s="1607"/>
      <c r="BO99" s="1607"/>
      <c r="BP99" s="1607"/>
      <c r="BQ99" s="1607"/>
      <c r="BR99" s="1607"/>
      <c r="BS99" s="1607"/>
      <c r="BT99" s="1607"/>
      <c r="BU99" s="1607"/>
      <c r="BV99" s="1607"/>
      <c r="BW99" s="1607"/>
      <c r="BX99" s="1607"/>
      <c r="BY99" s="1607"/>
      <c r="BZ99" s="1607"/>
      <c r="CA99" s="1607"/>
      <c r="CB99" s="1607"/>
      <c r="CC99" s="1607"/>
      <c r="CD99" s="1607"/>
      <c r="CE99" s="1607"/>
      <c r="CF99" s="1607"/>
      <c r="CG99" s="1607"/>
      <c r="CH99" s="1607"/>
      <c r="CI99" s="1607"/>
      <c r="CJ99" s="1607"/>
      <c r="CK99" s="1607"/>
      <c r="CL99" s="1607"/>
      <c r="CM99" s="1607"/>
      <c r="CN99" s="1607"/>
      <c r="CO99" s="1607"/>
      <c r="CP99" s="1607"/>
      <c r="CQ99" s="1607"/>
      <c r="CR99" s="1607"/>
      <c r="CS99" s="1607"/>
      <c r="CT99" s="1607"/>
      <c r="CU99" s="1607"/>
      <c r="CV99" s="1607"/>
      <c r="CW99" s="1607"/>
      <c r="CX99" s="1607"/>
      <c r="CY99" s="1607"/>
      <c r="CZ99" s="1607"/>
      <c r="DA99" s="1607"/>
      <c r="DB99" s="1607"/>
      <c r="DE99" s="100"/>
      <c r="DF99" s="100"/>
    </row>
    <row r="100" spans="2:110" ht="10.5" customHeight="1">
      <c r="B100" s="97"/>
      <c r="C100" s="97"/>
      <c r="D100" s="97"/>
      <c r="E100" s="97"/>
      <c r="F100" s="97"/>
      <c r="G100" s="1607"/>
      <c r="H100" s="1607"/>
      <c r="I100" s="1607"/>
      <c r="J100" s="1607"/>
      <c r="K100" s="1607"/>
      <c r="L100" s="1607"/>
      <c r="M100" s="1607"/>
      <c r="N100" s="1607"/>
      <c r="O100" s="1607"/>
      <c r="P100" s="1607"/>
      <c r="Q100" s="1607"/>
      <c r="R100" s="1607"/>
      <c r="S100" s="1607"/>
      <c r="T100" s="1607"/>
      <c r="U100" s="1607"/>
      <c r="V100" s="1607"/>
      <c r="W100" s="1607"/>
      <c r="X100" s="1607"/>
      <c r="Y100" s="1607"/>
      <c r="Z100" s="1607"/>
      <c r="AA100" s="1607"/>
      <c r="AB100" s="1607"/>
      <c r="AC100" s="1607"/>
      <c r="AD100" s="1607"/>
      <c r="AE100" s="1607"/>
      <c r="AF100" s="1607"/>
      <c r="AG100" s="1607"/>
      <c r="AH100" s="1607"/>
      <c r="AI100" s="1607"/>
      <c r="AJ100" s="1607"/>
      <c r="AK100" s="1607"/>
      <c r="AL100" s="1607"/>
      <c r="AM100" s="1607"/>
      <c r="AN100" s="1607"/>
      <c r="AO100" s="1607"/>
      <c r="AP100" s="1607"/>
      <c r="AQ100" s="1607"/>
      <c r="AR100" s="1607"/>
      <c r="AS100" s="1607"/>
      <c r="AT100" s="1607"/>
      <c r="AU100" s="1607"/>
      <c r="AV100" s="1607"/>
      <c r="AW100" s="1607"/>
      <c r="AX100" s="1607"/>
      <c r="AY100" s="1607"/>
      <c r="AZ100" s="1607"/>
      <c r="BA100" s="1607"/>
      <c r="BB100" s="1607"/>
      <c r="BC100" s="1607"/>
      <c r="BD100" s="1607"/>
      <c r="BE100" s="1607"/>
      <c r="BF100" s="1607"/>
      <c r="BG100" s="1607"/>
      <c r="BH100" s="1607"/>
      <c r="BI100" s="1607"/>
      <c r="BJ100" s="1607"/>
      <c r="BK100" s="1607"/>
      <c r="BL100" s="1607"/>
      <c r="BM100" s="1607"/>
      <c r="BN100" s="1607"/>
      <c r="BO100" s="1607"/>
      <c r="BP100" s="1607"/>
      <c r="BQ100" s="1607"/>
      <c r="BR100" s="1607"/>
      <c r="BS100" s="1607"/>
      <c r="BT100" s="1607"/>
      <c r="BU100" s="1607"/>
      <c r="BV100" s="1607"/>
      <c r="BW100" s="1607"/>
      <c r="BX100" s="1607"/>
      <c r="BY100" s="1607"/>
      <c r="BZ100" s="1607"/>
      <c r="CA100" s="1607"/>
      <c r="CB100" s="1607"/>
      <c r="CC100" s="1607"/>
      <c r="CD100" s="1607"/>
      <c r="CE100" s="1607"/>
      <c r="CF100" s="1607"/>
      <c r="CG100" s="1607"/>
      <c r="CH100" s="1607"/>
      <c r="CI100" s="1607"/>
      <c r="CJ100" s="1607"/>
      <c r="CK100" s="1607"/>
      <c r="CL100" s="1607"/>
      <c r="CM100" s="1607"/>
      <c r="CN100" s="1607"/>
      <c r="CO100" s="1607"/>
      <c r="CP100" s="1607"/>
      <c r="CQ100" s="1607"/>
      <c r="CR100" s="1607"/>
      <c r="CS100" s="1607"/>
      <c r="CT100" s="1607"/>
      <c r="CU100" s="1607"/>
      <c r="CV100" s="1607"/>
      <c r="CW100" s="1607"/>
      <c r="CX100" s="1607"/>
      <c r="CY100" s="1607"/>
      <c r="CZ100" s="1607"/>
      <c r="DA100" s="1607"/>
      <c r="DB100" s="1607"/>
      <c r="DE100" s="100"/>
      <c r="DF100" s="100"/>
    </row>
    <row r="101" spans="2:110" ht="10.5" customHeight="1">
      <c r="B101" s="97"/>
      <c r="C101" s="97"/>
      <c r="D101" s="97"/>
      <c r="E101" s="97"/>
      <c r="F101" s="97"/>
      <c r="G101" s="1607"/>
      <c r="H101" s="1607"/>
      <c r="I101" s="1607"/>
      <c r="J101" s="1607"/>
      <c r="K101" s="1607"/>
      <c r="L101" s="1607"/>
      <c r="M101" s="1607"/>
      <c r="N101" s="1607"/>
      <c r="O101" s="1607"/>
      <c r="P101" s="1607"/>
      <c r="Q101" s="1607"/>
      <c r="R101" s="1607"/>
      <c r="S101" s="1607"/>
      <c r="T101" s="1607"/>
      <c r="U101" s="1607"/>
      <c r="V101" s="1607"/>
      <c r="W101" s="1607"/>
      <c r="X101" s="1607"/>
      <c r="Y101" s="1607"/>
      <c r="Z101" s="1607"/>
      <c r="AA101" s="1607"/>
      <c r="AB101" s="1607"/>
      <c r="AC101" s="1607"/>
      <c r="AD101" s="1607"/>
      <c r="AE101" s="1607"/>
      <c r="AF101" s="1607"/>
      <c r="AG101" s="1607"/>
      <c r="AH101" s="1607"/>
      <c r="AI101" s="1607"/>
      <c r="AJ101" s="1607"/>
      <c r="AK101" s="1607"/>
      <c r="AL101" s="1607"/>
      <c r="AM101" s="1607"/>
      <c r="AN101" s="1607"/>
      <c r="AO101" s="1607"/>
      <c r="AP101" s="1607"/>
      <c r="AQ101" s="1607"/>
      <c r="AR101" s="1607"/>
      <c r="AS101" s="1607"/>
      <c r="AT101" s="1607"/>
      <c r="AU101" s="1607"/>
      <c r="AV101" s="1607"/>
      <c r="AW101" s="1607"/>
      <c r="AX101" s="1607"/>
      <c r="AY101" s="1607"/>
      <c r="AZ101" s="1607"/>
      <c r="BA101" s="1607"/>
      <c r="BB101" s="1607"/>
      <c r="BC101" s="1607"/>
      <c r="BD101" s="1607"/>
      <c r="BE101" s="1607"/>
      <c r="BF101" s="1607"/>
      <c r="BG101" s="1607"/>
      <c r="BH101" s="1607"/>
      <c r="BI101" s="1607"/>
      <c r="BJ101" s="1607"/>
      <c r="BK101" s="1607"/>
      <c r="BL101" s="1607"/>
      <c r="BM101" s="1607"/>
      <c r="BN101" s="1607"/>
      <c r="BO101" s="1607"/>
      <c r="BP101" s="1607"/>
      <c r="BQ101" s="1607"/>
      <c r="BR101" s="1607"/>
      <c r="BS101" s="1607"/>
      <c r="BT101" s="1607"/>
      <c r="BU101" s="1607"/>
      <c r="BV101" s="1607"/>
      <c r="BW101" s="1607"/>
      <c r="BX101" s="1607"/>
      <c r="BY101" s="1607"/>
      <c r="BZ101" s="1607"/>
      <c r="CA101" s="1607"/>
      <c r="CB101" s="1607"/>
      <c r="CC101" s="1607"/>
      <c r="CD101" s="1607"/>
      <c r="CE101" s="1607"/>
      <c r="CF101" s="1607"/>
      <c r="CG101" s="1607"/>
      <c r="CH101" s="1607"/>
      <c r="CI101" s="1607"/>
      <c r="CJ101" s="1607"/>
      <c r="CK101" s="1607"/>
      <c r="CL101" s="1607"/>
      <c r="CM101" s="1607"/>
      <c r="CN101" s="1607"/>
      <c r="CO101" s="1607"/>
      <c r="CP101" s="1607"/>
      <c r="CQ101" s="1607"/>
      <c r="CR101" s="1607"/>
      <c r="CS101" s="1607"/>
      <c r="CT101" s="1607"/>
      <c r="CU101" s="1607"/>
      <c r="CV101" s="1607"/>
      <c r="CW101" s="1607"/>
      <c r="CX101" s="1607"/>
      <c r="CY101" s="1607"/>
      <c r="CZ101" s="1607"/>
      <c r="DA101" s="1607"/>
      <c r="DB101" s="1607"/>
      <c r="DE101" s="100"/>
      <c r="DF101" s="100"/>
    </row>
    <row r="102" spans="2:110" ht="10.5" customHeight="1">
      <c r="B102" s="97"/>
      <c r="C102" s="97"/>
      <c r="D102" s="97"/>
      <c r="E102" s="97"/>
      <c r="F102" s="97"/>
      <c r="G102" s="1607"/>
      <c r="H102" s="1607"/>
      <c r="I102" s="1607"/>
      <c r="J102" s="1607"/>
      <c r="K102" s="1607"/>
      <c r="L102" s="1607"/>
      <c r="M102" s="1607"/>
      <c r="N102" s="1607"/>
      <c r="O102" s="1607"/>
      <c r="P102" s="1607"/>
      <c r="Q102" s="1607"/>
      <c r="R102" s="1607"/>
      <c r="S102" s="1607"/>
      <c r="T102" s="1607"/>
      <c r="U102" s="1607"/>
      <c r="V102" s="1607"/>
      <c r="W102" s="1607"/>
      <c r="X102" s="1607"/>
      <c r="Y102" s="1607"/>
      <c r="Z102" s="1607"/>
      <c r="AA102" s="1607"/>
      <c r="AB102" s="1607"/>
      <c r="AC102" s="1607"/>
      <c r="AD102" s="1607"/>
      <c r="AE102" s="1607"/>
      <c r="AF102" s="1607"/>
      <c r="AG102" s="1607"/>
      <c r="AH102" s="1607"/>
      <c r="AI102" s="1607"/>
      <c r="AJ102" s="1607"/>
      <c r="AK102" s="1607"/>
      <c r="AL102" s="1607"/>
      <c r="AM102" s="1607"/>
      <c r="AN102" s="1607"/>
      <c r="AO102" s="1607"/>
      <c r="AP102" s="1607"/>
      <c r="AQ102" s="1607"/>
      <c r="AR102" s="1607"/>
      <c r="AS102" s="1607"/>
      <c r="AT102" s="1607"/>
      <c r="AU102" s="1607"/>
      <c r="AV102" s="1607"/>
      <c r="AW102" s="1607"/>
      <c r="AX102" s="1607"/>
      <c r="AY102" s="1607"/>
      <c r="AZ102" s="1607"/>
      <c r="BA102" s="1607"/>
      <c r="BB102" s="1607"/>
      <c r="BC102" s="1607"/>
      <c r="BD102" s="1607"/>
      <c r="BE102" s="1607"/>
      <c r="BF102" s="1607"/>
      <c r="BG102" s="1607"/>
      <c r="BH102" s="1607"/>
      <c r="BI102" s="1607"/>
      <c r="BJ102" s="1607"/>
      <c r="BK102" s="1607"/>
      <c r="BL102" s="1607"/>
      <c r="BM102" s="1607"/>
      <c r="BN102" s="1607"/>
      <c r="BO102" s="1607"/>
      <c r="BP102" s="1607"/>
      <c r="BQ102" s="1607"/>
      <c r="BR102" s="1607"/>
      <c r="BS102" s="1607"/>
      <c r="BT102" s="1607"/>
      <c r="BU102" s="1607"/>
      <c r="BV102" s="1607"/>
      <c r="BW102" s="1607"/>
      <c r="BX102" s="1607"/>
      <c r="BY102" s="1607"/>
      <c r="BZ102" s="1607"/>
      <c r="CA102" s="1607"/>
      <c r="CB102" s="1607"/>
      <c r="CC102" s="1607"/>
      <c r="CD102" s="1607"/>
      <c r="CE102" s="1607"/>
      <c r="CF102" s="1607"/>
      <c r="CG102" s="1607"/>
      <c r="CH102" s="1607"/>
      <c r="CI102" s="1607"/>
      <c r="CJ102" s="1607"/>
      <c r="CK102" s="1607"/>
      <c r="CL102" s="1607"/>
      <c r="CM102" s="1607"/>
      <c r="CN102" s="1607"/>
      <c r="CO102" s="1607"/>
      <c r="CP102" s="1607"/>
      <c r="CQ102" s="1607"/>
      <c r="CR102" s="1607"/>
      <c r="CS102" s="1607"/>
      <c r="CT102" s="1607"/>
      <c r="CU102" s="1607"/>
      <c r="CV102" s="1607"/>
      <c r="CW102" s="1607"/>
      <c r="CX102" s="1607"/>
      <c r="CY102" s="1607"/>
      <c r="CZ102" s="1607"/>
      <c r="DA102" s="1607"/>
      <c r="DB102" s="1607"/>
      <c r="DE102" s="100"/>
      <c r="DF102" s="100"/>
    </row>
    <row r="103" spans="2:110" ht="10.5" customHeight="1">
      <c r="B103" s="97"/>
      <c r="C103" s="97"/>
      <c r="D103" s="97"/>
      <c r="E103" s="97"/>
      <c r="F103" s="97"/>
      <c r="G103" s="1607"/>
      <c r="H103" s="1607"/>
      <c r="I103" s="1607"/>
      <c r="J103" s="1607"/>
      <c r="K103" s="1607"/>
      <c r="L103" s="1607"/>
      <c r="M103" s="1607"/>
      <c r="N103" s="1607"/>
      <c r="O103" s="1607"/>
      <c r="P103" s="1607"/>
      <c r="Q103" s="1607"/>
      <c r="R103" s="1607"/>
      <c r="S103" s="1607"/>
      <c r="T103" s="1607"/>
      <c r="U103" s="1607"/>
      <c r="V103" s="1607"/>
      <c r="W103" s="1607"/>
      <c r="X103" s="1607"/>
      <c r="Y103" s="1607"/>
      <c r="Z103" s="1607"/>
      <c r="AA103" s="1607"/>
      <c r="AB103" s="1607"/>
      <c r="AC103" s="1607"/>
      <c r="AD103" s="1607"/>
      <c r="AE103" s="1607"/>
      <c r="AF103" s="1607"/>
      <c r="AG103" s="1607"/>
      <c r="AH103" s="1607"/>
      <c r="AI103" s="1607"/>
      <c r="AJ103" s="1607"/>
      <c r="AK103" s="1607"/>
      <c r="AL103" s="1607"/>
      <c r="AM103" s="1607"/>
      <c r="AN103" s="1607"/>
      <c r="AO103" s="1607"/>
      <c r="AP103" s="1607"/>
      <c r="AQ103" s="1607"/>
      <c r="AR103" s="1607"/>
      <c r="AS103" s="1607"/>
      <c r="AT103" s="1607"/>
      <c r="AU103" s="1607"/>
      <c r="AV103" s="1607"/>
      <c r="AW103" s="1607"/>
      <c r="AX103" s="1607"/>
      <c r="AY103" s="1607"/>
      <c r="AZ103" s="1607"/>
      <c r="BA103" s="1607"/>
      <c r="BB103" s="1607"/>
      <c r="BC103" s="1607"/>
      <c r="BD103" s="1607"/>
      <c r="BE103" s="1607"/>
      <c r="BF103" s="1607"/>
      <c r="BG103" s="1607"/>
      <c r="BH103" s="1607"/>
      <c r="BI103" s="1607"/>
      <c r="BJ103" s="1607"/>
      <c r="BK103" s="1607"/>
      <c r="BL103" s="1607"/>
      <c r="BM103" s="1607"/>
      <c r="BN103" s="1607"/>
      <c r="BO103" s="1607"/>
      <c r="BP103" s="1607"/>
      <c r="BQ103" s="1607"/>
      <c r="BR103" s="1607"/>
      <c r="BS103" s="1607"/>
      <c r="BT103" s="1607"/>
      <c r="BU103" s="1607"/>
      <c r="BV103" s="1607"/>
      <c r="BW103" s="1607"/>
      <c r="BX103" s="1607"/>
      <c r="BY103" s="1607"/>
      <c r="BZ103" s="1607"/>
      <c r="CA103" s="1607"/>
      <c r="CB103" s="1607"/>
      <c r="CC103" s="1607"/>
      <c r="CD103" s="1607"/>
      <c r="CE103" s="1607"/>
      <c r="CF103" s="1607"/>
      <c r="CG103" s="1607"/>
      <c r="CH103" s="1607"/>
      <c r="CI103" s="1607"/>
      <c r="CJ103" s="1607"/>
      <c r="CK103" s="1607"/>
      <c r="CL103" s="1607"/>
      <c r="CM103" s="1607"/>
      <c r="CN103" s="1607"/>
      <c r="CO103" s="1607"/>
      <c r="CP103" s="1607"/>
      <c r="CQ103" s="1607"/>
      <c r="CR103" s="1607"/>
      <c r="CS103" s="1607"/>
      <c r="CT103" s="1607"/>
      <c r="CU103" s="1607"/>
      <c r="CV103" s="1607"/>
      <c r="CW103" s="1607"/>
      <c r="CX103" s="1607"/>
      <c r="CY103" s="1607"/>
      <c r="CZ103" s="1607"/>
      <c r="DA103" s="1607"/>
      <c r="DB103" s="1607"/>
      <c r="DE103" s="100"/>
      <c r="DF103" s="100"/>
    </row>
    <row r="104" spans="2:110" ht="10.5" customHeight="1">
      <c r="B104" s="97"/>
      <c r="C104" s="97"/>
      <c r="D104" s="97"/>
      <c r="E104" s="97"/>
      <c r="F104" s="97"/>
      <c r="G104" s="1607"/>
      <c r="H104" s="1607"/>
      <c r="I104" s="1607"/>
      <c r="J104" s="1607"/>
      <c r="K104" s="1607"/>
      <c r="L104" s="1607"/>
      <c r="M104" s="1607"/>
      <c r="N104" s="1607"/>
      <c r="O104" s="1607"/>
      <c r="P104" s="1607"/>
      <c r="Q104" s="1607"/>
      <c r="R104" s="1607"/>
      <c r="S104" s="1607"/>
      <c r="T104" s="1607"/>
      <c r="U104" s="1607"/>
      <c r="V104" s="1607"/>
      <c r="W104" s="1607"/>
      <c r="X104" s="1607"/>
      <c r="Y104" s="1607"/>
      <c r="Z104" s="1607"/>
      <c r="AA104" s="1607"/>
      <c r="AB104" s="1607"/>
      <c r="AC104" s="1607"/>
      <c r="AD104" s="1607"/>
      <c r="AE104" s="1607"/>
      <c r="AF104" s="1607"/>
      <c r="AG104" s="1607"/>
      <c r="AH104" s="1607"/>
      <c r="AI104" s="1607"/>
      <c r="AJ104" s="1607"/>
      <c r="AK104" s="1607"/>
      <c r="AL104" s="1607"/>
      <c r="AM104" s="1607"/>
      <c r="AN104" s="1607"/>
      <c r="AO104" s="1607"/>
      <c r="AP104" s="1607"/>
      <c r="AQ104" s="1607"/>
      <c r="AR104" s="1607"/>
      <c r="AS104" s="1607"/>
      <c r="AT104" s="1607"/>
      <c r="AU104" s="1607"/>
      <c r="AV104" s="1607"/>
      <c r="AW104" s="1607"/>
      <c r="AX104" s="1607"/>
      <c r="AY104" s="1607"/>
      <c r="AZ104" s="1607"/>
      <c r="BA104" s="1607"/>
      <c r="BB104" s="1607"/>
      <c r="BC104" s="1607"/>
      <c r="BD104" s="1607"/>
      <c r="BE104" s="1607"/>
      <c r="BF104" s="1607"/>
      <c r="BG104" s="1607"/>
      <c r="BH104" s="1607"/>
      <c r="BI104" s="1607"/>
      <c r="BJ104" s="1607"/>
      <c r="BK104" s="1607"/>
      <c r="BL104" s="1607"/>
      <c r="BM104" s="1607"/>
      <c r="BN104" s="1607"/>
      <c r="BO104" s="1607"/>
      <c r="BP104" s="1607"/>
      <c r="BQ104" s="1607"/>
      <c r="BR104" s="1607"/>
      <c r="BS104" s="1607"/>
      <c r="BT104" s="1607"/>
      <c r="BU104" s="1607"/>
      <c r="BV104" s="1607"/>
      <c r="BW104" s="1607"/>
      <c r="BX104" s="1607"/>
      <c r="BY104" s="1607"/>
      <c r="BZ104" s="1607"/>
      <c r="CA104" s="1607"/>
      <c r="CB104" s="1607"/>
      <c r="CC104" s="1607"/>
      <c r="CD104" s="1607"/>
      <c r="CE104" s="1607"/>
      <c r="CF104" s="1607"/>
      <c r="CG104" s="1607"/>
      <c r="CH104" s="1607"/>
      <c r="CI104" s="1607"/>
      <c r="CJ104" s="1607"/>
      <c r="CK104" s="1607"/>
      <c r="CL104" s="1607"/>
      <c r="CM104" s="1607"/>
      <c r="CN104" s="1607"/>
      <c r="CO104" s="1607"/>
      <c r="CP104" s="1607"/>
      <c r="CQ104" s="1607"/>
      <c r="CR104" s="1607"/>
      <c r="CS104" s="1607"/>
      <c r="CT104" s="1607"/>
      <c r="CU104" s="1607"/>
      <c r="CV104" s="1607"/>
      <c r="CW104" s="1607"/>
      <c r="CX104" s="1607"/>
      <c r="CY104" s="1607"/>
      <c r="CZ104" s="1607"/>
      <c r="DA104" s="1607"/>
      <c r="DB104" s="1607"/>
      <c r="DE104" s="100"/>
      <c r="DF104" s="100"/>
    </row>
    <row r="105" spans="2:110" ht="10.5" customHeight="1">
      <c r="B105" s="97"/>
      <c r="C105" s="97"/>
      <c r="D105" s="97"/>
      <c r="E105" s="97"/>
      <c r="F105" s="97"/>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E105" s="100"/>
      <c r="DF105" s="100"/>
    </row>
    <row r="106" spans="2:110" ht="10.5" customHeight="1">
      <c r="B106" s="97"/>
      <c r="C106" s="97"/>
      <c r="D106" s="97"/>
      <c r="E106" s="97"/>
      <c r="F106" s="97"/>
      <c r="G106" s="97"/>
      <c r="H106" s="98"/>
      <c r="I106" s="98"/>
      <c r="J106" s="98"/>
      <c r="K106" s="98"/>
      <c r="L106" s="98"/>
      <c r="M106" s="98"/>
      <c r="N106" s="98"/>
      <c r="O106" s="98"/>
      <c r="P106" s="98"/>
      <c r="Q106" s="98"/>
      <c r="R106" s="98"/>
      <c r="S106" s="98"/>
      <c r="T106" s="98"/>
      <c r="U106" s="98"/>
      <c r="V106" s="98"/>
      <c r="W106" s="98"/>
      <c r="X106" s="98"/>
      <c r="Y106" s="98"/>
      <c r="Z106" s="98"/>
      <c r="AA106" s="97"/>
      <c r="AB106" s="97"/>
      <c r="AC106" s="97"/>
      <c r="AD106" s="97"/>
      <c r="AE106" s="97"/>
      <c r="AF106" s="97"/>
      <c r="AG106" s="98"/>
      <c r="AH106" s="98"/>
      <c r="AI106" s="98"/>
      <c r="AJ106" s="98"/>
      <c r="AK106" s="98"/>
      <c r="AL106" s="98"/>
      <c r="AM106" s="98"/>
      <c r="AN106" s="98"/>
      <c r="AO106" s="98"/>
      <c r="AP106" s="98"/>
      <c r="AQ106" s="98"/>
      <c r="AR106" s="98"/>
      <c r="AS106" s="98"/>
      <c r="AT106" s="98"/>
      <c r="AU106" s="98"/>
      <c r="AV106" s="98"/>
      <c r="AW106" s="98"/>
      <c r="AX106" s="97"/>
      <c r="AY106" s="97"/>
      <c r="AZ106" s="97"/>
      <c r="BA106" s="97"/>
      <c r="BB106" s="97"/>
      <c r="BC106" s="97"/>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0"/>
      <c r="CA106" s="90"/>
      <c r="CB106" s="90"/>
      <c r="CC106" s="90"/>
      <c r="CD106" s="90"/>
      <c r="CE106" s="90"/>
      <c r="CF106" s="90"/>
      <c r="CG106" s="90"/>
      <c r="CH106" s="99"/>
      <c r="CI106" s="99"/>
      <c r="CJ106" s="99"/>
      <c r="CK106" s="99"/>
      <c r="CL106" s="99"/>
      <c r="CM106" s="99"/>
      <c r="CN106" s="99"/>
      <c r="CO106" s="99"/>
      <c r="CP106" s="99"/>
      <c r="CQ106" s="99"/>
      <c r="CR106" s="99"/>
      <c r="CS106" s="99"/>
      <c r="CT106" s="99"/>
      <c r="CU106" s="56"/>
      <c r="CV106" s="56"/>
      <c r="CW106" s="100"/>
      <c r="CX106" s="100"/>
      <c r="CY106" s="100"/>
      <c r="CZ106" s="100"/>
      <c r="DA106" s="100"/>
      <c r="DB106" s="100"/>
      <c r="DE106" s="100"/>
      <c r="DF106" s="100"/>
    </row>
    <row r="107" spans="2:110" ht="10.5" customHeight="1">
      <c r="B107" s="97"/>
      <c r="C107" s="97"/>
      <c r="D107" s="1897">
        <v>3</v>
      </c>
      <c r="E107" s="1897"/>
      <c r="F107" s="1897"/>
      <c r="G107" s="1899" t="s">
        <v>371</v>
      </c>
      <c r="H107" s="1899"/>
      <c r="I107" s="1899"/>
      <c r="J107" s="1899"/>
      <c r="K107" s="1899"/>
      <c r="L107" s="1899"/>
      <c r="M107" s="1899"/>
      <c r="N107" s="1899"/>
      <c r="O107" s="1899"/>
      <c r="P107" s="1899"/>
      <c r="Q107" s="1899"/>
      <c r="R107" s="1899"/>
      <c r="S107" s="1899"/>
      <c r="T107" s="1899"/>
      <c r="U107" s="1899"/>
      <c r="V107" s="1899"/>
      <c r="W107" s="1899"/>
      <c r="X107" s="1899"/>
      <c r="Y107" s="1899"/>
      <c r="Z107" s="1899"/>
      <c r="AA107" s="1899"/>
      <c r="AB107" s="1899"/>
      <c r="AC107" s="1899"/>
      <c r="AD107" s="1899"/>
      <c r="AE107" s="1899"/>
      <c r="AF107" s="1899"/>
      <c r="AG107" s="1899"/>
      <c r="AH107" s="1899"/>
      <c r="AI107" s="1899"/>
      <c r="AJ107" s="1899"/>
      <c r="AK107" s="1899"/>
      <c r="AL107" s="1899"/>
      <c r="AM107" s="1899"/>
      <c r="AN107" s="1899"/>
      <c r="AO107" s="1899"/>
      <c r="AP107" s="1899"/>
      <c r="AQ107" s="1899"/>
      <c r="AR107" s="1899"/>
      <c r="AS107" s="1899"/>
      <c r="AT107" s="1899"/>
      <c r="AU107" s="1899"/>
      <c r="AV107" s="1899"/>
      <c r="AW107" s="1899"/>
      <c r="AX107" s="1899"/>
      <c r="AY107" s="1899"/>
      <c r="AZ107" s="1899"/>
      <c r="BA107" s="1899"/>
      <c r="BB107" s="1899"/>
      <c r="BC107" s="1899"/>
      <c r="BD107" s="1899"/>
      <c r="BE107" s="1899"/>
      <c r="BF107" s="1899"/>
      <c r="BG107" s="1899"/>
      <c r="BH107" s="1899"/>
      <c r="BI107" s="1899"/>
      <c r="BJ107" s="1899"/>
      <c r="BK107" s="1899"/>
      <c r="BL107" s="1899"/>
      <c r="BM107" s="1899"/>
      <c r="BN107" s="1899"/>
      <c r="BO107" s="1899"/>
      <c r="BP107" s="1899"/>
      <c r="BQ107" s="1899"/>
      <c r="BR107" s="1899"/>
      <c r="BS107" s="1899"/>
      <c r="BT107" s="1899"/>
      <c r="BU107" s="1899"/>
      <c r="BV107" s="1899"/>
      <c r="BW107" s="1899"/>
      <c r="BX107" s="1899"/>
      <c r="BY107" s="1899"/>
      <c r="BZ107" s="1899"/>
      <c r="CA107" s="1899"/>
      <c r="CB107" s="1899"/>
      <c r="CC107" s="1899"/>
      <c r="CD107" s="1899"/>
      <c r="CE107" s="1899"/>
      <c r="CF107" s="1899"/>
      <c r="CG107" s="1899"/>
      <c r="CH107" s="1899"/>
      <c r="CI107" s="1899"/>
      <c r="CJ107" s="1899"/>
      <c r="CK107" s="1899"/>
      <c r="CL107" s="1899"/>
      <c r="CM107" s="1899"/>
      <c r="CN107" s="1899"/>
      <c r="CO107" s="1899"/>
      <c r="CP107" s="1899"/>
      <c r="CQ107" s="1899"/>
      <c r="CR107" s="1899"/>
      <c r="CS107" s="1899"/>
      <c r="CT107" s="1899"/>
      <c r="CU107" s="1899"/>
      <c r="CV107" s="1899"/>
      <c r="CW107" s="1899"/>
      <c r="CX107" s="1899"/>
      <c r="CY107" s="1899"/>
      <c r="CZ107" s="1899"/>
      <c r="DA107" s="1899"/>
      <c r="DB107" s="1899"/>
      <c r="DE107" s="100"/>
      <c r="DF107" s="100"/>
    </row>
    <row r="108" spans="2:110" ht="10.5" customHeight="1">
      <c r="B108" s="97"/>
      <c r="C108" s="97"/>
      <c r="D108" s="1898"/>
      <c r="E108" s="1898"/>
      <c r="F108" s="1898"/>
      <c r="G108" s="1900"/>
      <c r="H108" s="1900"/>
      <c r="I108" s="1900"/>
      <c r="J108" s="1900"/>
      <c r="K108" s="1900"/>
      <c r="L108" s="1900"/>
      <c r="M108" s="1900"/>
      <c r="N108" s="1900"/>
      <c r="O108" s="1900"/>
      <c r="P108" s="1900"/>
      <c r="Q108" s="1900"/>
      <c r="R108" s="1900"/>
      <c r="S108" s="1900"/>
      <c r="T108" s="1900"/>
      <c r="U108" s="1900"/>
      <c r="V108" s="1900"/>
      <c r="W108" s="1900"/>
      <c r="X108" s="1900"/>
      <c r="Y108" s="1900"/>
      <c r="Z108" s="1900"/>
      <c r="AA108" s="1900"/>
      <c r="AB108" s="1900"/>
      <c r="AC108" s="1900"/>
      <c r="AD108" s="1900"/>
      <c r="AE108" s="1900"/>
      <c r="AF108" s="1900"/>
      <c r="AG108" s="1900"/>
      <c r="AH108" s="1900"/>
      <c r="AI108" s="1900"/>
      <c r="AJ108" s="1900"/>
      <c r="AK108" s="1900"/>
      <c r="AL108" s="1900"/>
      <c r="AM108" s="1900"/>
      <c r="AN108" s="1900"/>
      <c r="AO108" s="1900"/>
      <c r="AP108" s="1900"/>
      <c r="AQ108" s="1900"/>
      <c r="AR108" s="1900"/>
      <c r="AS108" s="1900"/>
      <c r="AT108" s="1900"/>
      <c r="AU108" s="1900"/>
      <c r="AV108" s="1900"/>
      <c r="AW108" s="1900"/>
      <c r="AX108" s="1900"/>
      <c r="AY108" s="1900"/>
      <c r="AZ108" s="1900"/>
      <c r="BA108" s="1900"/>
      <c r="BB108" s="1900"/>
      <c r="BC108" s="1900"/>
      <c r="BD108" s="1900"/>
      <c r="BE108" s="1900"/>
      <c r="BF108" s="1900"/>
      <c r="BG108" s="1900"/>
      <c r="BH108" s="1900"/>
      <c r="BI108" s="1900"/>
      <c r="BJ108" s="1900"/>
      <c r="BK108" s="1900"/>
      <c r="BL108" s="1900"/>
      <c r="BM108" s="1900"/>
      <c r="BN108" s="1900"/>
      <c r="BO108" s="1900"/>
      <c r="BP108" s="1900"/>
      <c r="BQ108" s="1900"/>
      <c r="BR108" s="1900"/>
      <c r="BS108" s="1900"/>
      <c r="BT108" s="1900"/>
      <c r="BU108" s="1900"/>
      <c r="BV108" s="1900"/>
      <c r="BW108" s="1900"/>
      <c r="BX108" s="1900"/>
      <c r="BY108" s="1900"/>
      <c r="BZ108" s="1900"/>
      <c r="CA108" s="1900"/>
      <c r="CB108" s="1900"/>
      <c r="CC108" s="1900"/>
      <c r="CD108" s="1900"/>
      <c r="CE108" s="1900"/>
      <c r="CF108" s="1900"/>
      <c r="CG108" s="1900"/>
      <c r="CH108" s="1900"/>
      <c r="CI108" s="1900"/>
      <c r="CJ108" s="1900"/>
      <c r="CK108" s="1900"/>
      <c r="CL108" s="1900"/>
      <c r="CM108" s="1900"/>
      <c r="CN108" s="1900"/>
      <c r="CO108" s="1900"/>
      <c r="CP108" s="1900"/>
      <c r="CQ108" s="1900"/>
      <c r="CR108" s="1900"/>
      <c r="CS108" s="1900"/>
      <c r="CT108" s="1900"/>
      <c r="CU108" s="1900"/>
      <c r="CV108" s="1900"/>
      <c r="CW108" s="1900"/>
      <c r="CX108" s="1900"/>
      <c r="CY108" s="1900"/>
      <c r="CZ108" s="1900"/>
      <c r="DA108" s="1900"/>
      <c r="DB108" s="1900"/>
      <c r="DE108" s="100"/>
      <c r="DF108" s="100"/>
    </row>
    <row r="109" spans="2:110" ht="10.5" customHeight="1">
      <c r="B109" s="97"/>
      <c r="C109" s="97"/>
      <c r="D109" s="97"/>
      <c r="E109" s="97"/>
      <c r="F109" s="97"/>
      <c r="G109" s="1607" t="s">
        <v>372</v>
      </c>
      <c r="H109" s="1607"/>
      <c r="I109" s="1607"/>
      <c r="J109" s="1607"/>
      <c r="K109" s="1607"/>
      <c r="L109" s="1607"/>
      <c r="M109" s="1607"/>
      <c r="N109" s="1607"/>
      <c r="O109" s="1607"/>
      <c r="P109" s="1607"/>
      <c r="Q109" s="1607"/>
      <c r="R109" s="1607"/>
      <c r="S109" s="1607"/>
      <c r="T109" s="1607"/>
      <c r="U109" s="1607"/>
      <c r="V109" s="1607"/>
      <c r="W109" s="1607"/>
      <c r="X109" s="1607"/>
      <c r="Y109" s="1607"/>
      <c r="Z109" s="1607"/>
      <c r="AA109" s="1607"/>
      <c r="AB109" s="1607"/>
      <c r="AC109" s="1607"/>
      <c r="AD109" s="1607"/>
      <c r="AE109" s="1607"/>
      <c r="AF109" s="1607"/>
      <c r="AG109" s="1607"/>
      <c r="AH109" s="1607"/>
      <c r="AI109" s="1607"/>
      <c r="AJ109" s="1607"/>
      <c r="AK109" s="1607"/>
      <c r="AL109" s="1607"/>
      <c r="AM109" s="1607"/>
      <c r="AN109" s="1607"/>
      <c r="AO109" s="1607"/>
      <c r="AP109" s="1607"/>
      <c r="AQ109" s="1607"/>
      <c r="AR109" s="1607"/>
      <c r="AS109" s="1607"/>
      <c r="AT109" s="1607"/>
      <c r="AU109" s="1607"/>
      <c r="AV109" s="1607"/>
      <c r="AW109" s="1607"/>
      <c r="AX109" s="1607"/>
      <c r="AY109" s="1607"/>
      <c r="AZ109" s="1607"/>
      <c r="BA109" s="1607"/>
      <c r="BB109" s="1607"/>
      <c r="BC109" s="1607"/>
      <c r="BD109" s="1607"/>
      <c r="BE109" s="1607"/>
      <c r="BF109" s="1607"/>
      <c r="BG109" s="1607"/>
      <c r="BH109" s="1607"/>
      <c r="BI109" s="1607"/>
      <c r="BJ109" s="1607"/>
      <c r="BK109" s="1607"/>
      <c r="BL109" s="1607"/>
      <c r="BM109" s="1607"/>
      <c r="BN109" s="1607"/>
      <c r="BO109" s="1607"/>
      <c r="BP109" s="1607"/>
      <c r="BQ109" s="1607"/>
      <c r="BR109" s="1607"/>
      <c r="BS109" s="1607"/>
      <c r="BT109" s="1607"/>
      <c r="BU109" s="1607"/>
      <c r="BV109" s="1607"/>
      <c r="BW109" s="1607"/>
      <c r="BX109" s="1607"/>
      <c r="BY109" s="1607"/>
      <c r="BZ109" s="1607"/>
      <c r="CA109" s="1607"/>
      <c r="CB109" s="1607"/>
      <c r="CC109" s="1607"/>
      <c r="CD109" s="1607"/>
      <c r="CE109" s="1607"/>
      <c r="CF109" s="1607"/>
      <c r="CG109" s="1607"/>
      <c r="CH109" s="1607"/>
      <c r="CI109" s="1607"/>
      <c r="CJ109" s="1607"/>
      <c r="CK109" s="1607"/>
      <c r="CL109" s="1607"/>
      <c r="CM109" s="1607"/>
      <c r="CN109" s="1607"/>
      <c r="CO109" s="1607"/>
      <c r="CP109" s="1607"/>
      <c r="CQ109" s="1607"/>
      <c r="CR109" s="1607"/>
      <c r="CS109" s="1607"/>
      <c r="CT109" s="1607"/>
      <c r="CU109" s="1607"/>
      <c r="CV109" s="1607"/>
      <c r="CW109" s="1607"/>
      <c r="CX109" s="1607"/>
      <c r="CY109" s="1607"/>
      <c r="CZ109" s="1607"/>
      <c r="DA109" s="1607"/>
      <c r="DB109" s="1607"/>
      <c r="DE109" s="100"/>
      <c r="DF109" s="100"/>
    </row>
    <row r="110" spans="2:110" ht="10.5" customHeight="1">
      <c r="B110" s="97"/>
      <c r="C110" s="97"/>
      <c r="D110" s="97"/>
      <c r="E110" s="97"/>
      <c r="F110" s="97"/>
      <c r="G110" s="1607"/>
      <c r="H110" s="1607"/>
      <c r="I110" s="1607"/>
      <c r="J110" s="1607"/>
      <c r="K110" s="1607"/>
      <c r="L110" s="1607"/>
      <c r="M110" s="1607"/>
      <c r="N110" s="1607"/>
      <c r="O110" s="1607"/>
      <c r="P110" s="1607"/>
      <c r="Q110" s="1607"/>
      <c r="R110" s="1607"/>
      <c r="S110" s="1607"/>
      <c r="T110" s="1607"/>
      <c r="U110" s="1607"/>
      <c r="V110" s="1607"/>
      <c r="W110" s="1607"/>
      <c r="X110" s="1607"/>
      <c r="Y110" s="1607"/>
      <c r="Z110" s="1607"/>
      <c r="AA110" s="1607"/>
      <c r="AB110" s="1607"/>
      <c r="AC110" s="1607"/>
      <c r="AD110" s="1607"/>
      <c r="AE110" s="1607"/>
      <c r="AF110" s="1607"/>
      <c r="AG110" s="1607"/>
      <c r="AH110" s="1607"/>
      <c r="AI110" s="1607"/>
      <c r="AJ110" s="1607"/>
      <c r="AK110" s="1607"/>
      <c r="AL110" s="1607"/>
      <c r="AM110" s="1607"/>
      <c r="AN110" s="1607"/>
      <c r="AO110" s="1607"/>
      <c r="AP110" s="1607"/>
      <c r="AQ110" s="1607"/>
      <c r="AR110" s="1607"/>
      <c r="AS110" s="1607"/>
      <c r="AT110" s="1607"/>
      <c r="AU110" s="1607"/>
      <c r="AV110" s="1607"/>
      <c r="AW110" s="1607"/>
      <c r="AX110" s="1607"/>
      <c r="AY110" s="1607"/>
      <c r="AZ110" s="1607"/>
      <c r="BA110" s="1607"/>
      <c r="BB110" s="1607"/>
      <c r="BC110" s="1607"/>
      <c r="BD110" s="1607"/>
      <c r="BE110" s="1607"/>
      <c r="BF110" s="1607"/>
      <c r="BG110" s="1607"/>
      <c r="BH110" s="1607"/>
      <c r="BI110" s="1607"/>
      <c r="BJ110" s="1607"/>
      <c r="BK110" s="1607"/>
      <c r="BL110" s="1607"/>
      <c r="BM110" s="1607"/>
      <c r="BN110" s="1607"/>
      <c r="BO110" s="1607"/>
      <c r="BP110" s="1607"/>
      <c r="BQ110" s="1607"/>
      <c r="BR110" s="1607"/>
      <c r="BS110" s="1607"/>
      <c r="BT110" s="1607"/>
      <c r="BU110" s="1607"/>
      <c r="BV110" s="1607"/>
      <c r="BW110" s="1607"/>
      <c r="BX110" s="1607"/>
      <c r="BY110" s="1607"/>
      <c r="BZ110" s="1607"/>
      <c r="CA110" s="1607"/>
      <c r="CB110" s="1607"/>
      <c r="CC110" s="1607"/>
      <c r="CD110" s="1607"/>
      <c r="CE110" s="1607"/>
      <c r="CF110" s="1607"/>
      <c r="CG110" s="1607"/>
      <c r="CH110" s="1607"/>
      <c r="CI110" s="1607"/>
      <c r="CJ110" s="1607"/>
      <c r="CK110" s="1607"/>
      <c r="CL110" s="1607"/>
      <c r="CM110" s="1607"/>
      <c r="CN110" s="1607"/>
      <c r="CO110" s="1607"/>
      <c r="CP110" s="1607"/>
      <c r="CQ110" s="1607"/>
      <c r="CR110" s="1607"/>
      <c r="CS110" s="1607"/>
      <c r="CT110" s="1607"/>
      <c r="CU110" s="1607"/>
      <c r="CV110" s="1607"/>
      <c r="CW110" s="1607"/>
      <c r="CX110" s="1607"/>
      <c r="CY110" s="1607"/>
      <c r="CZ110" s="1607"/>
      <c r="DA110" s="1607"/>
      <c r="DB110" s="1607"/>
      <c r="DE110" s="100"/>
      <c r="DF110" s="100"/>
    </row>
    <row r="111" spans="2:110" ht="10.5" customHeight="1">
      <c r="B111" s="97"/>
      <c r="C111" s="97"/>
      <c r="D111" s="97"/>
      <c r="E111" s="97"/>
      <c r="F111" s="97"/>
      <c r="G111" s="1607"/>
      <c r="H111" s="1607"/>
      <c r="I111" s="1607"/>
      <c r="J111" s="1607"/>
      <c r="K111" s="1607"/>
      <c r="L111" s="1607"/>
      <c r="M111" s="1607"/>
      <c r="N111" s="1607"/>
      <c r="O111" s="1607"/>
      <c r="P111" s="1607"/>
      <c r="Q111" s="1607"/>
      <c r="R111" s="1607"/>
      <c r="S111" s="1607"/>
      <c r="T111" s="1607"/>
      <c r="U111" s="1607"/>
      <c r="V111" s="1607"/>
      <c r="W111" s="1607"/>
      <c r="X111" s="1607"/>
      <c r="Y111" s="1607"/>
      <c r="Z111" s="1607"/>
      <c r="AA111" s="1607"/>
      <c r="AB111" s="1607"/>
      <c r="AC111" s="1607"/>
      <c r="AD111" s="1607"/>
      <c r="AE111" s="1607"/>
      <c r="AF111" s="1607"/>
      <c r="AG111" s="1607"/>
      <c r="AH111" s="1607"/>
      <c r="AI111" s="1607"/>
      <c r="AJ111" s="1607"/>
      <c r="AK111" s="1607"/>
      <c r="AL111" s="1607"/>
      <c r="AM111" s="1607"/>
      <c r="AN111" s="1607"/>
      <c r="AO111" s="1607"/>
      <c r="AP111" s="1607"/>
      <c r="AQ111" s="1607"/>
      <c r="AR111" s="1607"/>
      <c r="AS111" s="1607"/>
      <c r="AT111" s="1607"/>
      <c r="AU111" s="1607"/>
      <c r="AV111" s="1607"/>
      <c r="AW111" s="1607"/>
      <c r="AX111" s="1607"/>
      <c r="AY111" s="1607"/>
      <c r="AZ111" s="1607"/>
      <c r="BA111" s="1607"/>
      <c r="BB111" s="1607"/>
      <c r="BC111" s="1607"/>
      <c r="BD111" s="1607"/>
      <c r="BE111" s="1607"/>
      <c r="BF111" s="1607"/>
      <c r="BG111" s="1607"/>
      <c r="BH111" s="1607"/>
      <c r="BI111" s="1607"/>
      <c r="BJ111" s="1607"/>
      <c r="BK111" s="1607"/>
      <c r="BL111" s="1607"/>
      <c r="BM111" s="1607"/>
      <c r="BN111" s="1607"/>
      <c r="BO111" s="1607"/>
      <c r="BP111" s="1607"/>
      <c r="BQ111" s="1607"/>
      <c r="BR111" s="1607"/>
      <c r="BS111" s="1607"/>
      <c r="BT111" s="1607"/>
      <c r="BU111" s="1607"/>
      <c r="BV111" s="1607"/>
      <c r="BW111" s="1607"/>
      <c r="BX111" s="1607"/>
      <c r="BY111" s="1607"/>
      <c r="BZ111" s="1607"/>
      <c r="CA111" s="1607"/>
      <c r="CB111" s="1607"/>
      <c r="CC111" s="1607"/>
      <c r="CD111" s="1607"/>
      <c r="CE111" s="1607"/>
      <c r="CF111" s="1607"/>
      <c r="CG111" s="1607"/>
      <c r="CH111" s="1607"/>
      <c r="CI111" s="1607"/>
      <c r="CJ111" s="1607"/>
      <c r="CK111" s="1607"/>
      <c r="CL111" s="1607"/>
      <c r="CM111" s="1607"/>
      <c r="CN111" s="1607"/>
      <c r="CO111" s="1607"/>
      <c r="CP111" s="1607"/>
      <c r="CQ111" s="1607"/>
      <c r="CR111" s="1607"/>
      <c r="CS111" s="1607"/>
      <c r="CT111" s="1607"/>
      <c r="CU111" s="1607"/>
      <c r="CV111" s="1607"/>
      <c r="CW111" s="1607"/>
      <c r="CX111" s="1607"/>
      <c r="CY111" s="1607"/>
      <c r="CZ111" s="1607"/>
      <c r="DA111" s="1607"/>
      <c r="DB111" s="1607"/>
      <c r="DE111" s="100"/>
      <c r="DF111" s="100"/>
    </row>
    <row r="112" spans="2:110" ht="10.5" customHeight="1">
      <c r="B112" s="97"/>
      <c r="C112" s="97"/>
      <c r="D112" s="97"/>
      <c r="E112" s="97"/>
      <c r="F112" s="97"/>
      <c r="G112" s="1607"/>
      <c r="H112" s="1607"/>
      <c r="I112" s="1607"/>
      <c r="J112" s="1607"/>
      <c r="K112" s="1607"/>
      <c r="L112" s="1607"/>
      <c r="M112" s="1607"/>
      <c r="N112" s="1607"/>
      <c r="O112" s="1607"/>
      <c r="P112" s="1607"/>
      <c r="Q112" s="1607"/>
      <c r="R112" s="1607"/>
      <c r="S112" s="1607"/>
      <c r="T112" s="1607"/>
      <c r="U112" s="1607"/>
      <c r="V112" s="1607"/>
      <c r="W112" s="1607"/>
      <c r="X112" s="1607"/>
      <c r="Y112" s="1607"/>
      <c r="Z112" s="1607"/>
      <c r="AA112" s="1607"/>
      <c r="AB112" s="1607"/>
      <c r="AC112" s="1607"/>
      <c r="AD112" s="1607"/>
      <c r="AE112" s="1607"/>
      <c r="AF112" s="1607"/>
      <c r="AG112" s="1607"/>
      <c r="AH112" s="1607"/>
      <c r="AI112" s="1607"/>
      <c r="AJ112" s="1607"/>
      <c r="AK112" s="1607"/>
      <c r="AL112" s="1607"/>
      <c r="AM112" s="1607"/>
      <c r="AN112" s="1607"/>
      <c r="AO112" s="1607"/>
      <c r="AP112" s="1607"/>
      <c r="AQ112" s="1607"/>
      <c r="AR112" s="1607"/>
      <c r="AS112" s="1607"/>
      <c r="AT112" s="1607"/>
      <c r="AU112" s="1607"/>
      <c r="AV112" s="1607"/>
      <c r="AW112" s="1607"/>
      <c r="AX112" s="1607"/>
      <c r="AY112" s="1607"/>
      <c r="AZ112" s="1607"/>
      <c r="BA112" s="1607"/>
      <c r="BB112" s="1607"/>
      <c r="BC112" s="1607"/>
      <c r="BD112" s="1607"/>
      <c r="BE112" s="1607"/>
      <c r="BF112" s="1607"/>
      <c r="BG112" s="1607"/>
      <c r="BH112" s="1607"/>
      <c r="BI112" s="1607"/>
      <c r="BJ112" s="1607"/>
      <c r="BK112" s="1607"/>
      <c r="BL112" s="1607"/>
      <c r="BM112" s="1607"/>
      <c r="BN112" s="1607"/>
      <c r="BO112" s="1607"/>
      <c r="BP112" s="1607"/>
      <c r="BQ112" s="1607"/>
      <c r="BR112" s="1607"/>
      <c r="BS112" s="1607"/>
      <c r="BT112" s="1607"/>
      <c r="BU112" s="1607"/>
      <c r="BV112" s="1607"/>
      <c r="BW112" s="1607"/>
      <c r="BX112" s="1607"/>
      <c r="BY112" s="1607"/>
      <c r="BZ112" s="1607"/>
      <c r="CA112" s="1607"/>
      <c r="CB112" s="1607"/>
      <c r="CC112" s="1607"/>
      <c r="CD112" s="1607"/>
      <c r="CE112" s="1607"/>
      <c r="CF112" s="1607"/>
      <c r="CG112" s="1607"/>
      <c r="CH112" s="1607"/>
      <c r="CI112" s="1607"/>
      <c r="CJ112" s="1607"/>
      <c r="CK112" s="1607"/>
      <c r="CL112" s="1607"/>
      <c r="CM112" s="1607"/>
      <c r="CN112" s="1607"/>
      <c r="CO112" s="1607"/>
      <c r="CP112" s="1607"/>
      <c r="CQ112" s="1607"/>
      <c r="CR112" s="1607"/>
      <c r="CS112" s="1607"/>
      <c r="CT112" s="1607"/>
      <c r="CU112" s="1607"/>
      <c r="CV112" s="1607"/>
      <c r="CW112" s="1607"/>
      <c r="CX112" s="1607"/>
      <c r="CY112" s="1607"/>
      <c r="CZ112" s="1607"/>
      <c r="DA112" s="1607"/>
      <c r="DB112" s="1607"/>
      <c r="DE112" s="100"/>
      <c r="DF112" s="100"/>
    </row>
    <row r="113" spans="2:110" ht="10.5" customHeight="1">
      <c r="B113" s="97"/>
      <c r="C113" s="97"/>
      <c r="D113" s="97"/>
      <c r="E113" s="97"/>
      <c r="F113" s="97"/>
      <c r="G113" s="1607"/>
      <c r="H113" s="1607"/>
      <c r="I113" s="1607"/>
      <c r="J113" s="1607"/>
      <c r="K113" s="1607"/>
      <c r="L113" s="1607"/>
      <c r="M113" s="1607"/>
      <c r="N113" s="1607"/>
      <c r="O113" s="1607"/>
      <c r="P113" s="1607"/>
      <c r="Q113" s="1607"/>
      <c r="R113" s="1607"/>
      <c r="S113" s="1607"/>
      <c r="T113" s="1607"/>
      <c r="U113" s="1607"/>
      <c r="V113" s="1607"/>
      <c r="W113" s="1607"/>
      <c r="X113" s="1607"/>
      <c r="Y113" s="1607"/>
      <c r="Z113" s="1607"/>
      <c r="AA113" s="1607"/>
      <c r="AB113" s="1607"/>
      <c r="AC113" s="1607"/>
      <c r="AD113" s="1607"/>
      <c r="AE113" s="1607"/>
      <c r="AF113" s="1607"/>
      <c r="AG113" s="1607"/>
      <c r="AH113" s="1607"/>
      <c r="AI113" s="1607"/>
      <c r="AJ113" s="1607"/>
      <c r="AK113" s="1607"/>
      <c r="AL113" s="1607"/>
      <c r="AM113" s="1607"/>
      <c r="AN113" s="1607"/>
      <c r="AO113" s="1607"/>
      <c r="AP113" s="1607"/>
      <c r="AQ113" s="1607"/>
      <c r="AR113" s="1607"/>
      <c r="AS113" s="1607"/>
      <c r="AT113" s="1607"/>
      <c r="AU113" s="1607"/>
      <c r="AV113" s="1607"/>
      <c r="AW113" s="1607"/>
      <c r="AX113" s="1607"/>
      <c r="AY113" s="1607"/>
      <c r="AZ113" s="1607"/>
      <c r="BA113" s="1607"/>
      <c r="BB113" s="1607"/>
      <c r="BC113" s="1607"/>
      <c r="BD113" s="1607"/>
      <c r="BE113" s="1607"/>
      <c r="BF113" s="1607"/>
      <c r="BG113" s="1607"/>
      <c r="BH113" s="1607"/>
      <c r="BI113" s="1607"/>
      <c r="BJ113" s="1607"/>
      <c r="BK113" s="1607"/>
      <c r="BL113" s="1607"/>
      <c r="BM113" s="1607"/>
      <c r="BN113" s="1607"/>
      <c r="BO113" s="1607"/>
      <c r="BP113" s="1607"/>
      <c r="BQ113" s="1607"/>
      <c r="BR113" s="1607"/>
      <c r="BS113" s="1607"/>
      <c r="BT113" s="1607"/>
      <c r="BU113" s="1607"/>
      <c r="BV113" s="1607"/>
      <c r="BW113" s="1607"/>
      <c r="BX113" s="1607"/>
      <c r="BY113" s="1607"/>
      <c r="BZ113" s="1607"/>
      <c r="CA113" s="1607"/>
      <c r="CB113" s="1607"/>
      <c r="CC113" s="1607"/>
      <c r="CD113" s="1607"/>
      <c r="CE113" s="1607"/>
      <c r="CF113" s="1607"/>
      <c r="CG113" s="1607"/>
      <c r="CH113" s="1607"/>
      <c r="CI113" s="1607"/>
      <c r="CJ113" s="1607"/>
      <c r="CK113" s="1607"/>
      <c r="CL113" s="1607"/>
      <c r="CM113" s="1607"/>
      <c r="CN113" s="1607"/>
      <c r="CO113" s="1607"/>
      <c r="CP113" s="1607"/>
      <c r="CQ113" s="1607"/>
      <c r="CR113" s="1607"/>
      <c r="CS113" s="1607"/>
      <c r="CT113" s="1607"/>
      <c r="CU113" s="1607"/>
      <c r="CV113" s="1607"/>
      <c r="CW113" s="1607"/>
      <c r="CX113" s="1607"/>
      <c r="CY113" s="1607"/>
      <c r="CZ113" s="1607"/>
      <c r="DA113" s="1607"/>
      <c r="DB113" s="1607"/>
      <c r="DE113" s="100"/>
      <c r="DF113" s="100"/>
    </row>
    <row r="114" spans="2:110" ht="10.5" customHeight="1">
      <c r="B114" s="97"/>
      <c r="C114" s="97"/>
      <c r="D114" s="97"/>
      <c r="E114" s="97"/>
      <c r="F114" s="97"/>
      <c r="G114" s="1607"/>
      <c r="H114" s="1607"/>
      <c r="I114" s="1607"/>
      <c r="J114" s="1607"/>
      <c r="K114" s="1607"/>
      <c r="L114" s="1607"/>
      <c r="M114" s="1607"/>
      <c r="N114" s="1607"/>
      <c r="O114" s="1607"/>
      <c r="P114" s="1607"/>
      <c r="Q114" s="1607"/>
      <c r="R114" s="1607"/>
      <c r="S114" s="1607"/>
      <c r="T114" s="1607"/>
      <c r="U114" s="1607"/>
      <c r="V114" s="1607"/>
      <c r="W114" s="1607"/>
      <c r="X114" s="1607"/>
      <c r="Y114" s="1607"/>
      <c r="Z114" s="1607"/>
      <c r="AA114" s="1607"/>
      <c r="AB114" s="1607"/>
      <c r="AC114" s="1607"/>
      <c r="AD114" s="1607"/>
      <c r="AE114" s="1607"/>
      <c r="AF114" s="1607"/>
      <c r="AG114" s="1607"/>
      <c r="AH114" s="1607"/>
      <c r="AI114" s="1607"/>
      <c r="AJ114" s="1607"/>
      <c r="AK114" s="1607"/>
      <c r="AL114" s="1607"/>
      <c r="AM114" s="1607"/>
      <c r="AN114" s="1607"/>
      <c r="AO114" s="1607"/>
      <c r="AP114" s="1607"/>
      <c r="AQ114" s="1607"/>
      <c r="AR114" s="1607"/>
      <c r="AS114" s="1607"/>
      <c r="AT114" s="1607"/>
      <c r="AU114" s="1607"/>
      <c r="AV114" s="1607"/>
      <c r="AW114" s="1607"/>
      <c r="AX114" s="1607"/>
      <c r="AY114" s="1607"/>
      <c r="AZ114" s="1607"/>
      <c r="BA114" s="1607"/>
      <c r="BB114" s="1607"/>
      <c r="BC114" s="1607"/>
      <c r="BD114" s="1607"/>
      <c r="BE114" s="1607"/>
      <c r="BF114" s="1607"/>
      <c r="BG114" s="1607"/>
      <c r="BH114" s="1607"/>
      <c r="BI114" s="1607"/>
      <c r="BJ114" s="1607"/>
      <c r="BK114" s="1607"/>
      <c r="BL114" s="1607"/>
      <c r="BM114" s="1607"/>
      <c r="BN114" s="1607"/>
      <c r="BO114" s="1607"/>
      <c r="BP114" s="1607"/>
      <c r="BQ114" s="1607"/>
      <c r="BR114" s="1607"/>
      <c r="BS114" s="1607"/>
      <c r="BT114" s="1607"/>
      <c r="BU114" s="1607"/>
      <c r="BV114" s="1607"/>
      <c r="BW114" s="1607"/>
      <c r="BX114" s="1607"/>
      <c r="BY114" s="1607"/>
      <c r="BZ114" s="1607"/>
      <c r="CA114" s="1607"/>
      <c r="CB114" s="1607"/>
      <c r="CC114" s="1607"/>
      <c r="CD114" s="1607"/>
      <c r="CE114" s="1607"/>
      <c r="CF114" s="1607"/>
      <c r="CG114" s="1607"/>
      <c r="CH114" s="1607"/>
      <c r="CI114" s="1607"/>
      <c r="CJ114" s="1607"/>
      <c r="CK114" s="1607"/>
      <c r="CL114" s="1607"/>
      <c r="CM114" s="1607"/>
      <c r="CN114" s="1607"/>
      <c r="CO114" s="1607"/>
      <c r="CP114" s="1607"/>
      <c r="CQ114" s="1607"/>
      <c r="CR114" s="1607"/>
      <c r="CS114" s="1607"/>
      <c r="CT114" s="1607"/>
      <c r="CU114" s="1607"/>
      <c r="CV114" s="1607"/>
      <c r="CW114" s="1607"/>
      <c r="CX114" s="1607"/>
      <c r="CY114" s="1607"/>
      <c r="CZ114" s="1607"/>
      <c r="DA114" s="1607"/>
      <c r="DB114" s="1607"/>
      <c r="DE114" s="100"/>
      <c r="DF114" s="100"/>
    </row>
    <row r="115" spans="2:110" ht="10.5" customHeight="1">
      <c r="B115" s="97"/>
      <c r="C115" s="97"/>
      <c r="D115" s="97"/>
      <c r="E115" s="97"/>
      <c r="F115" s="97"/>
      <c r="G115" s="1607"/>
      <c r="H115" s="1607"/>
      <c r="I115" s="1607"/>
      <c r="J115" s="1607"/>
      <c r="K115" s="1607"/>
      <c r="L115" s="1607"/>
      <c r="M115" s="1607"/>
      <c r="N115" s="1607"/>
      <c r="O115" s="1607"/>
      <c r="P115" s="1607"/>
      <c r="Q115" s="1607"/>
      <c r="R115" s="1607"/>
      <c r="S115" s="1607"/>
      <c r="T115" s="1607"/>
      <c r="U115" s="1607"/>
      <c r="V115" s="1607"/>
      <c r="W115" s="1607"/>
      <c r="X115" s="1607"/>
      <c r="Y115" s="1607"/>
      <c r="Z115" s="1607"/>
      <c r="AA115" s="1607"/>
      <c r="AB115" s="1607"/>
      <c r="AC115" s="1607"/>
      <c r="AD115" s="1607"/>
      <c r="AE115" s="1607"/>
      <c r="AF115" s="1607"/>
      <c r="AG115" s="1607"/>
      <c r="AH115" s="1607"/>
      <c r="AI115" s="1607"/>
      <c r="AJ115" s="1607"/>
      <c r="AK115" s="1607"/>
      <c r="AL115" s="1607"/>
      <c r="AM115" s="1607"/>
      <c r="AN115" s="1607"/>
      <c r="AO115" s="1607"/>
      <c r="AP115" s="1607"/>
      <c r="AQ115" s="1607"/>
      <c r="AR115" s="1607"/>
      <c r="AS115" s="1607"/>
      <c r="AT115" s="1607"/>
      <c r="AU115" s="1607"/>
      <c r="AV115" s="1607"/>
      <c r="AW115" s="1607"/>
      <c r="AX115" s="1607"/>
      <c r="AY115" s="1607"/>
      <c r="AZ115" s="1607"/>
      <c r="BA115" s="1607"/>
      <c r="BB115" s="1607"/>
      <c r="BC115" s="1607"/>
      <c r="BD115" s="1607"/>
      <c r="BE115" s="1607"/>
      <c r="BF115" s="1607"/>
      <c r="BG115" s="1607"/>
      <c r="BH115" s="1607"/>
      <c r="BI115" s="1607"/>
      <c r="BJ115" s="1607"/>
      <c r="BK115" s="1607"/>
      <c r="BL115" s="1607"/>
      <c r="BM115" s="1607"/>
      <c r="BN115" s="1607"/>
      <c r="BO115" s="1607"/>
      <c r="BP115" s="1607"/>
      <c r="BQ115" s="1607"/>
      <c r="BR115" s="1607"/>
      <c r="BS115" s="1607"/>
      <c r="BT115" s="1607"/>
      <c r="BU115" s="1607"/>
      <c r="BV115" s="1607"/>
      <c r="BW115" s="1607"/>
      <c r="BX115" s="1607"/>
      <c r="BY115" s="1607"/>
      <c r="BZ115" s="1607"/>
      <c r="CA115" s="1607"/>
      <c r="CB115" s="1607"/>
      <c r="CC115" s="1607"/>
      <c r="CD115" s="1607"/>
      <c r="CE115" s="1607"/>
      <c r="CF115" s="1607"/>
      <c r="CG115" s="1607"/>
      <c r="CH115" s="1607"/>
      <c r="CI115" s="1607"/>
      <c r="CJ115" s="1607"/>
      <c r="CK115" s="1607"/>
      <c r="CL115" s="1607"/>
      <c r="CM115" s="1607"/>
      <c r="CN115" s="1607"/>
      <c r="CO115" s="1607"/>
      <c r="CP115" s="1607"/>
      <c r="CQ115" s="1607"/>
      <c r="CR115" s="1607"/>
      <c r="CS115" s="1607"/>
      <c r="CT115" s="1607"/>
      <c r="CU115" s="1607"/>
      <c r="CV115" s="1607"/>
      <c r="CW115" s="1607"/>
      <c r="CX115" s="1607"/>
      <c r="CY115" s="1607"/>
      <c r="CZ115" s="1607"/>
      <c r="DA115" s="1607"/>
      <c r="DB115" s="1607"/>
      <c r="DE115" s="100"/>
      <c r="DF115" s="100"/>
    </row>
    <row r="116" spans="2:110" ht="10.5" customHeight="1">
      <c r="B116" s="97"/>
      <c r="C116" s="97"/>
      <c r="D116" s="97"/>
      <c r="E116" s="97"/>
      <c r="F116" s="97"/>
      <c r="G116" s="1607"/>
      <c r="H116" s="1607"/>
      <c r="I116" s="1607"/>
      <c r="J116" s="1607"/>
      <c r="K116" s="1607"/>
      <c r="L116" s="1607"/>
      <c r="M116" s="1607"/>
      <c r="N116" s="1607"/>
      <c r="O116" s="1607"/>
      <c r="P116" s="1607"/>
      <c r="Q116" s="1607"/>
      <c r="R116" s="1607"/>
      <c r="S116" s="1607"/>
      <c r="T116" s="1607"/>
      <c r="U116" s="1607"/>
      <c r="V116" s="1607"/>
      <c r="W116" s="1607"/>
      <c r="X116" s="1607"/>
      <c r="Y116" s="1607"/>
      <c r="Z116" s="1607"/>
      <c r="AA116" s="1607"/>
      <c r="AB116" s="1607"/>
      <c r="AC116" s="1607"/>
      <c r="AD116" s="1607"/>
      <c r="AE116" s="1607"/>
      <c r="AF116" s="1607"/>
      <c r="AG116" s="1607"/>
      <c r="AH116" s="1607"/>
      <c r="AI116" s="1607"/>
      <c r="AJ116" s="1607"/>
      <c r="AK116" s="1607"/>
      <c r="AL116" s="1607"/>
      <c r="AM116" s="1607"/>
      <c r="AN116" s="1607"/>
      <c r="AO116" s="1607"/>
      <c r="AP116" s="1607"/>
      <c r="AQ116" s="1607"/>
      <c r="AR116" s="1607"/>
      <c r="AS116" s="1607"/>
      <c r="AT116" s="1607"/>
      <c r="AU116" s="1607"/>
      <c r="AV116" s="1607"/>
      <c r="AW116" s="1607"/>
      <c r="AX116" s="1607"/>
      <c r="AY116" s="1607"/>
      <c r="AZ116" s="1607"/>
      <c r="BA116" s="1607"/>
      <c r="BB116" s="1607"/>
      <c r="BC116" s="1607"/>
      <c r="BD116" s="1607"/>
      <c r="BE116" s="1607"/>
      <c r="BF116" s="1607"/>
      <c r="BG116" s="1607"/>
      <c r="BH116" s="1607"/>
      <c r="BI116" s="1607"/>
      <c r="BJ116" s="1607"/>
      <c r="BK116" s="1607"/>
      <c r="BL116" s="1607"/>
      <c r="BM116" s="1607"/>
      <c r="BN116" s="1607"/>
      <c r="BO116" s="1607"/>
      <c r="BP116" s="1607"/>
      <c r="BQ116" s="1607"/>
      <c r="BR116" s="1607"/>
      <c r="BS116" s="1607"/>
      <c r="BT116" s="1607"/>
      <c r="BU116" s="1607"/>
      <c r="BV116" s="1607"/>
      <c r="BW116" s="1607"/>
      <c r="BX116" s="1607"/>
      <c r="BY116" s="1607"/>
      <c r="BZ116" s="1607"/>
      <c r="CA116" s="1607"/>
      <c r="CB116" s="1607"/>
      <c r="CC116" s="1607"/>
      <c r="CD116" s="1607"/>
      <c r="CE116" s="1607"/>
      <c r="CF116" s="1607"/>
      <c r="CG116" s="1607"/>
      <c r="CH116" s="1607"/>
      <c r="CI116" s="1607"/>
      <c r="CJ116" s="1607"/>
      <c r="CK116" s="1607"/>
      <c r="CL116" s="1607"/>
      <c r="CM116" s="1607"/>
      <c r="CN116" s="1607"/>
      <c r="CO116" s="1607"/>
      <c r="CP116" s="1607"/>
      <c r="CQ116" s="1607"/>
      <c r="CR116" s="1607"/>
      <c r="CS116" s="1607"/>
      <c r="CT116" s="1607"/>
      <c r="CU116" s="1607"/>
      <c r="CV116" s="1607"/>
      <c r="CW116" s="1607"/>
      <c r="CX116" s="1607"/>
      <c r="CY116" s="1607"/>
      <c r="CZ116" s="1607"/>
      <c r="DA116" s="1607"/>
      <c r="DB116" s="1607"/>
      <c r="DE116" s="100"/>
      <c r="DF116" s="100"/>
    </row>
    <row r="117" spans="2:110" ht="10.5" customHeight="1">
      <c r="B117" s="97"/>
      <c r="C117" s="97"/>
      <c r="D117" s="97"/>
      <c r="E117" s="97"/>
      <c r="F117" s="97"/>
      <c r="G117" s="1607"/>
      <c r="H117" s="1607"/>
      <c r="I117" s="1607"/>
      <c r="J117" s="1607"/>
      <c r="K117" s="1607"/>
      <c r="L117" s="1607"/>
      <c r="M117" s="1607"/>
      <c r="N117" s="1607"/>
      <c r="O117" s="1607"/>
      <c r="P117" s="1607"/>
      <c r="Q117" s="1607"/>
      <c r="R117" s="1607"/>
      <c r="S117" s="1607"/>
      <c r="T117" s="1607"/>
      <c r="U117" s="1607"/>
      <c r="V117" s="1607"/>
      <c r="W117" s="1607"/>
      <c r="X117" s="1607"/>
      <c r="Y117" s="1607"/>
      <c r="Z117" s="1607"/>
      <c r="AA117" s="1607"/>
      <c r="AB117" s="1607"/>
      <c r="AC117" s="1607"/>
      <c r="AD117" s="1607"/>
      <c r="AE117" s="1607"/>
      <c r="AF117" s="1607"/>
      <c r="AG117" s="1607"/>
      <c r="AH117" s="1607"/>
      <c r="AI117" s="1607"/>
      <c r="AJ117" s="1607"/>
      <c r="AK117" s="1607"/>
      <c r="AL117" s="1607"/>
      <c r="AM117" s="1607"/>
      <c r="AN117" s="1607"/>
      <c r="AO117" s="1607"/>
      <c r="AP117" s="1607"/>
      <c r="AQ117" s="1607"/>
      <c r="AR117" s="1607"/>
      <c r="AS117" s="1607"/>
      <c r="AT117" s="1607"/>
      <c r="AU117" s="1607"/>
      <c r="AV117" s="1607"/>
      <c r="AW117" s="1607"/>
      <c r="AX117" s="1607"/>
      <c r="AY117" s="1607"/>
      <c r="AZ117" s="1607"/>
      <c r="BA117" s="1607"/>
      <c r="BB117" s="1607"/>
      <c r="BC117" s="1607"/>
      <c r="BD117" s="1607"/>
      <c r="BE117" s="1607"/>
      <c r="BF117" s="1607"/>
      <c r="BG117" s="1607"/>
      <c r="BH117" s="1607"/>
      <c r="BI117" s="1607"/>
      <c r="BJ117" s="1607"/>
      <c r="BK117" s="1607"/>
      <c r="BL117" s="1607"/>
      <c r="BM117" s="1607"/>
      <c r="BN117" s="1607"/>
      <c r="BO117" s="1607"/>
      <c r="BP117" s="1607"/>
      <c r="BQ117" s="1607"/>
      <c r="BR117" s="1607"/>
      <c r="BS117" s="1607"/>
      <c r="BT117" s="1607"/>
      <c r="BU117" s="1607"/>
      <c r="BV117" s="1607"/>
      <c r="BW117" s="1607"/>
      <c r="BX117" s="1607"/>
      <c r="BY117" s="1607"/>
      <c r="BZ117" s="1607"/>
      <c r="CA117" s="1607"/>
      <c r="CB117" s="1607"/>
      <c r="CC117" s="1607"/>
      <c r="CD117" s="1607"/>
      <c r="CE117" s="1607"/>
      <c r="CF117" s="1607"/>
      <c r="CG117" s="1607"/>
      <c r="CH117" s="1607"/>
      <c r="CI117" s="1607"/>
      <c r="CJ117" s="1607"/>
      <c r="CK117" s="1607"/>
      <c r="CL117" s="1607"/>
      <c r="CM117" s="1607"/>
      <c r="CN117" s="1607"/>
      <c r="CO117" s="1607"/>
      <c r="CP117" s="1607"/>
      <c r="CQ117" s="1607"/>
      <c r="CR117" s="1607"/>
      <c r="CS117" s="1607"/>
      <c r="CT117" s="1607"/>
      <c r="CU117" s="1607"/>
      <c r="CV117" s="1607"/>
      <c r="CW117" s="1607"/>
      <c r="CX117" s="1607"/>
      <c r="CY117" s="1607"/>
      <c r="CZ117" s="1607"/>
      <c r="DA117" s="1607"/>
      <c r="DB117" s="1607"/>
      <c r="DE117" s="100"/>
      <c r="DF117" s="100"/>
    </row>
    <row r="118" spans="2:110" ht="10.5" customHeight="1">
      <c r="B118" s="97"/>
      <c r="C118" s="97"/>
      <c r="D118" s="97"/>
      <c r="E118" s="97"/>
      <c r="F118" s="97"/>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E118" s="100"/>
      <c r="DF118" s="100"/>
    </row>
    <row r="119" spans="2:110" ht="10.5" customHeight="1">
      <c r="B119" s="97"/>
      <c r="C119" s="97"/>
      <c r="D119" s="97"/>
      <c r="E119" s="97"/>
      <c r="F119" s="97"/>
      <c r="G119" s="97"/>
      <c r="H119" s="98"/>
      <c r="I119" s="98"/>
      <c r="J119" s="98"/>
      <c r="K119" s="98"/>
      <c r="L119" s="98"/>
      <c r="M119" s="98"/>
      <c r="N119" s="98"/>
      <c r="O119" s="98"/>
      <c r="P119" s="98"/>
      <c r="Q119" s="98"/>
      <c r="R119" s="98"/>
      <c r="S119" s="98"/>
      <c r="T119" s="98"/>
      <c r="U119" s="98"/>
      <c r="V119" s="98"/>
      <c r="W119" s="98"/>
      <c r="X119" s="98"/>
      <c r="Y119" s="98"/>
      <c r="Z119" s="98"/>
      <c r="AA119" s="97"/>
      <c r="AB119" s="97"/>
      <c r="AC119" s="97"/>
      <c r="AD119" s="97"/>
      <c r="AE119" s="97"/>
      <c r="AF119" s="97"/>
      <c r="AG119" s="98"/>
      <c r="AH119" s="98"/>
      <c r="AI119" s="98"/>
      <c r="AJ119" s="98"/>
      <c r="AK119" s="98"/>
      <c r="AL119" s="98"/>
      <c r="AM119" s="98"/>
      <c r="AN119" s="98"/>
      <c r="AO119" s="98"/>
      <c r="AP119" s="98"/>
      <c r="AQ119" s="98"/>
      <c r="AR119" s="98"/>
      <c r="AS119" s="98"/>
      <c r="AT119" s="98"/>
      <c r="AU119" s="98"/>
      <c r="AV119" s="98"/>
      <c r="AW119" s="98"/>
      <c r="AX119" s="97"/>
      <c r="AY119" s="97"/>
      <c r="AZ119" s="97"/>
      <c r="BA119" s="97"/>
      <c r="BB119" s="97"/>
      <c r="BC119" s="97"/>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0"/>
      <c r="CA119" s="90"/>
      <c r="CB119" s="90"/>
      <c r="CC119" s="90"/>
      <c r="CD119" s="90"/>
      <c r="CE119" s="90"/>
      <c r="CF119" s="90"/>
      <c r="CG119" s="90"/>
      <c r="CH119" s="99"/>
      <c r="CI119" s="99"/>
      <c r="CJ119" s="99"/>
      <c r="CK119" s="99"/>
      <c r="CL119" s="99"/>
      <c r="CM119" s="99"/>
      <c r="CN119" s="99"/>
      <c r="CO119" s="99"/>
      <c r="CP119" s="99"/>
      <c r="CQ119" s="99"/>
      <c r="CR119" s="99"/>
      <c r="CS119" s="99"/>
      <c r="CT119" s="99"/>
      <c r="CU119" s="56"/>
      <c r="CV119" s="56"/>
      <c r="CW119" s="100"/>
      <c r="CX119" s="100"/>
      <c r="CY119" s="100"/>
      <c r="CZ119" s="100"/>
      <c r="DA119" s="100"/>
      <c r="DB119" s="100"/>
      <c r="DE119" s="100"/>
      <c r="DF119" s="100"/>
    </row>
    <row r="120" spans="2:110" ht="10.5" customHeight="1">
      <c r="B120" s="97"/>
      <c r="C120" s="97"/>
      <c r="D120" s="1897">
        <v>4</v>
      </c>
      <c r="E120" s="1897"/>
      <c r="F120" s="1897"/>
      <c r="G120" s="1899" t="s">
        <v>345</v>
      </c>
      <c r="H120" s="1899"/>
      <c r="I120" s="1899"/>
      <c r="J120" s="1899"/>
      <c r="K120" s="1899"/>
      <c r="L120" s="1899"/>
      <c r="M120" s="1899"/>
      <c r="N120" s="1899"/>
      <c r="O120" s="1899"/>
      <c r="P120" s="1899"/>
      <c r="Q120" s="1899"/>
      <c r="R120" s="1899"/>
      <c r="S120" s="1899"/>
      <c r="T120" s="1899"/>
      <c r="U120" s="1899"/>
      <c r="V120" s="1899"/>
      <c r="W120" s="1899"/>
      <c r="X120" s="1899"/>
      <c r="Y120" s="1899"/>
      <c r="Z120" s="1899"/>
      <c r="AA120" s="1899"/>
      <c r="AB120" s="1899"/>
      <c r="AC120" s="1899"/>
      <c r="AD120" s="1899"/>
      <c r="AE120" s="1899"/>
      <c r="AF120" s="1899"/>
      <c r="AG120" s="1899"/>
      <c r="AH120" s="1899"/>
      <c r="AI120" s="1899"/>
      <c r="AJ120" s="1899"/>
      <c r="AK120" s="1899"/>
      <c r="AL120" s="1899"/>
      <c r="AM120" s="1899"/>
      <c r="AN120" s="1899"/>
      <c r="AO120" s="1899"/>
      <c r="AP120" s="1899"/>
      <c r="AQ120" s="1899"/>
      <c r="AR120" s="1899"/>
      <c r="AS120" s="1899"/>
      <c r="AT120" s="1899"/>
      <c r="AU120" s="1899"/>
      <c r="AV120" s="1899"/>
      <c r="AW120" s="1899"/>
      <c r="AX120" s="1899"/>
      <c r="AY120" s="1899"/>
      <c r="AZ120" s="1899"/>
      <c r="BA120" s="1899"/>
      <c r="BB120" s="1899"/>
      <c r="BC120" s="1899"/>
      <c r="BD120" s="1899"/>
      <c r="BE120" s="1899"/>
      <c r="BF120" s="1899"/>
      <c r="BG120" s="1899"/>
      <c r="BH120" s="1899"/>
      <c r="BI120" s="1899"/>
      <c r="BJ120" s="1899"/>
      <c r="BK120" s="1899"/>
      <c r="BL120" s="1899"/>
      <c r="BM120" s="1899"/>
      <c r="BN120" s="1899"/>
      <c r="BO120" s="1899"/>
      <c r="BP120" s="1899"/>
      <c r="BQ120" s="1899"/>
      <c r="BR120" s="1899"/>
      <c r="BS120" s="1899"/>
      <c r="BT120" s="1899"/>
      <c r="BU120" s="1899"/>
      <c r="BV120" s="1899"/>
      <c r="BW120" s="1899"/>
      <c r="BX120" s="1899"/>
      <c r="BY120" s="1899"/>
      <c r="BZ120" s="1899"/>
      <c r="CA120" s="1899"/>
      <c r="CB120" s="1899"/>
      <c r="CC120" s="1899"/>
      <c r="CD120" s="1899"/>
      <c r="CE120" s="1899"/>
      <c r="CF120" s="1899"/>
      <c r="CG120" s="1899"/>
      <c r="CH120" s="1899"/>
      <c r="CI120" s="1899"/>
      <c r="CJ120" s="1899"/>
      <c r="CK120" s="1899"/>
      <c r="CL120" s="1899"/>
      <c r="CM120" s="1899"/>
      <c r="CN120" s="1899"/>
      <c r="CO120" s="1899"/>
      <c r="CP120" s="1899"/>
      <c r="CQ120" s="1899"/>
      <c r="CR120" s="1899"/>
      <c r="CS120" s="1899"/>
      <c r="CT120" s="1899"/>
      <c r="CU120" s="1899"/>
      <c r="CV120" s="1899"/>
      <c r="CW120" s="1899"/>
      <c r="CX120" s="1899"/>
      <c r="CY120" s="1899"/>
      <c r="CZ120" s="1899"/>
      <c r="DA120" s="1899"/>
      <c r="DB120" s="1899"/>
      <c r="DE120" s="100"/>
      <c r="DF120" s="100"/>
    </row>
    <row r="121" spans="2:110" ht="10.5" customHeight="1">
      <c r="B121" s="97"/>
      <c r="C121" s="97"/>
      <c r="D121" s="1898"/>
      <c r="E121" s="1898"/>
      <c r="F121" s="1898"/>
      <c r="G121" s="1900"/>
      <c r="H121" s="1900"/>
      <c r="I121" s="1900"/>
      <c r="J121" s="1900"/>
      <c r="K121" s="1900"/>
      <c r="L121" s="1900"/>
      <c r="M121" s="1900"/>
      <c r="N121" s="1900"/>
      <c r="O121" s="1900"/>
      <c r="P121" s="1900"/>
      <c r="Q121" s="1900"/>
      <c r="R121" s="1900"/>
      <c r="S121" s="1900"/>
      <c r="T121" s="1900"/>
      <c r="U121" s="1900"/>
      <c r="V121" s="1900"/>
      <c r="W121" s="1900"/>
      <c r="X121" s="1900"/>
      <c r="Y121" s="1900"/>
      <c r="Z121" s="1900"/>
      <c r="AA121" s="1900"/>
      <c r="AB121" s="1900"/>
      <c r="AC121" s="1900"/>
      <c r="AD121" s="1900"/>
      <c r="AE121" s="1900"/>
      <c r="AF121" s="1900"/>
      <c r="AG121" s="1900"/>
      <c r="AH121" s="1900"/>
      <c r="AI121" s="1900"/>
      <c r="AJ121" s="1900"/>
      <c r="AK121" s="1900"/>
      <c r="AL121" s="1900"/>
      <c r="AM121" s="1900"/>
      <c r="AN121" s="1900"/>
      <c r="AO121" s="1900"/>
      <c r="AP121" s="1900"/>
      <c r="AQ121" s="1900"/>
      <c r="AR121" s="1900"/>
      <c r="AS121" s="1900"/>
      <c r="AT121" s="1900"/>
      <c r="AU121" s="1900"/>
      <c r="AV121" s="1900"/>
      <c r="AW121" s="1900"/>
      <c r="AX121" s="1900"/>
      <c r="AY121" s="1900"/>
      <c r="AZ121" s="1900"/>
      <c r="BA121" s="1900"/>
      <c r="BB121" s="1900"/>
      <c r="BC121" s="1900"/>
      <c r="BD121" s="1900"/>
      <c r="BE121" s="1900"/>
      <c r="BF121" s="1900"/>
      <c r="BG121" s="1900"/>
      <c r="BH121" s="1900"/>
      <c r="BI121" s="1900"/>
      <c r="BJ121" s="1900"/>
      <c r="BK121" s="1900"/>
      <c r="BL121" s="1900"/>
      <c r="BM121" s="1900"/>
      <c r="BN121" s="1900"/>
      <c r="BO121" s="1900"/>
      <c r="BP121" s="1900"/>
      <c r="BQ121" s="1900"/>
      <c r="BR121" s="1900"/>
      <c r="BS121" s="1900"/>
      <c r="BT121" s="1900"/>
      <c r="BU121" s="1900"/>
      <c r="BV121" s="1900"/>
      <c r="BW121" s="1900"/>
      <c r="BX121" s="1900"/>
      <c r="BY121" s="1900"/>
      <c r="BZ121" s="1900"/>
      <c r="CA121" s="1900"/>
      <c r="CB121" s="1900"/>
      <c r="CC121" s="1900"/>
      <c r="CD121" s="1900"/>
      <c r="CE121" s="1900"/>
      <c r="CF121" s="1900"/>
      <c r="CG121" s="1900"/>
      <c r="CH121" s="1900"/>
      <c r="CI121" s="1900"/>
      <c r="CJ121" s="1900"/>
      <c r="CK121" s="1900"/>
      <c r="CL121" s="1900"/>
      <c r="CM121" s="1900"/>
      <c r="CN121" s="1900"/>
      <c r="CO121" s="1900"/>
      <c r="CP121" s="1900"/>
      <c r="CQ121" s="1900"/>
      <c r="CR121" s="1900"/>
      <c r="CS121" s="1900"/>
      <c r="CT121" s="1900"/>
      <c r="CU121" s="1900"/>
      <c r="CV121" s="1900"/>
      <c r="CW121" s="1900"/>
      <c r="CX121" s="1900"/>
      <c r="CY121" s="1900"/>
      <c r="CZ121" s="1900"/>
      <c r="DA121" s="1900"/>
      <c r="DB121" s="1900"/>
      <c r="DE121" s="100"/>
      <c r="DF121" s="100"/>
    </row>
    <row r="122" spans="2:110" ht="10.5" customHeight="1">
      <c r="B122" s="97"/>
      <c r="C122" s="97"/>
      <c r="D122" s="97"/>
      <c r="E122" s="97"/>
      <c r="F122" s="97"/>
      <c r="G122" s="1607" t="s">
        <v>373</v>
      </c>
      <c r="H122" s="1607"/>
      <c r="I122" s="1607"/>
      <c r="J122" s="1607"/>
      <c r="K122" s="1607"/>
      <c r="L122" s="1607"/>
      <c r="M122" s="1607"/>
      <c r="N122" s="1607"/>
      <c r="O122" s="1607"/>
      <c r="P122" s="1607"/>
      <c r="Q122" s="1607"/>
      <c r="R122" s="1607"/>
      <c r="S122" s="1607"/>
      <c r="T122" s="1607"/>
      <c r="U122" s="1607"/>
      <c r="V122" s="1607"/>
      <c r="W122" s="1607"/>
      <c r="X122" s="1607"/>
      <c r="Y122" s="1607"/>
      <c r="Z122" s="1607"/>
      <c r="AA122" s="1607"/>
      <c r="AB122" s="1607"/>
      <c r="AC122" s="1607"/>
      <c r="AD122" s="1607"/>
      <c r="AE122" s="1607"/>
      <c r="AF122" s="1607"/>
      <c r="AG122" s="1607"/>
      <c r="AH122" s="1607"/>
      <c r="AI122" s="1607"/>
      <c r="AJ122" s="1607"/>
      <c r="AK122" s="1607"/>
      <c r="AL122" s="1607"/>
      <c r="AM122" s="1607"/>
      <c r="AN122" s="1607"/>
      <c r="AO122" s="1607"/>
      <c r="AP122" s="1607"/>
      <c r="AQ122" s="1607"/>
      <c r="AR122" s="1607"/>
      <c r="AS122" s="1607"/>
      <c r="AT122" s="1607"/>
      <c r="AU122" s="1607"/>
      <c r="AV122" s="1607"/>
      <c r="AW122" s="1607"/>
      <c r="AX122" s="1607"/>
      <c r="AY122" s="1607"/>
      <c r="AZ122" s="1607"/>
      <c r="BA122" s="1607"/>
      <c r="BB122" s="1607"/>
      <c r="BC122" s="1607"/>
      <c r="BD122" s="1607"/>
      <c r="BE122" s="1607"/>
      <c r="BF122" s="1607"/>
      <c r="BG122" s="1607"/>
      <c r="BH122" s="1607"/>
      <c r="BI122" s="1607"/>
      <c r="BJ122" s="1607"/>
      <c r="BK122" s="1607"/>
      <c r="BL122" s="1607"/>
      <c r="BM122" s="1607"/>
      <c r="BN122" s="1607"/>
      <c r="BO122" s="1607"/>
      <c r="BP122" s="1607"/>
      <c r="BQ122" s="1607"/>
      <c r="BR122" s="1607"/>
      <c r="BS122" s="1607"/>
      <c r="BT122" s="1607"/>
      <c r="BU122" s="1607"/>
      <c r="BV122" s="1607"/>
      <c r="BW122" s="1607"/>
      <c r="BX122" s="1607"/>
      <c r="BY122" s="1607"/>
      <c r="BZ122" s="1607"/>
      <c r="CA122" s="1607"/>
      <c r="CB122" s="1607"/>
      <c r="CC122" s="1607"/>
      <c r="CD122" s="1607"/>
      <c r="CE122" s="1607"/>
      <c r="CF122" s="1607"/>
      <c r="CG122" s="1607"/>
      <c r="CH122" s="1607"/>
      <c r="CI122" s="1607"/>
      <c r="CJ122" s="1607"/>
      <c r="CK122" s="1607"/>
      <c r="CL122" s="1607"/>
      <c r="CM122" s="1607"/>
      <c r="CN122" s="1607"/>
      <c r="CO122" s="1607"/>
      <c r="CP122" s="1607"/>
      <c r="CQ122" s="1607"/>
      <c r="CR122" s="1607"/>
      <c r="CS122" s="1607"/>
      <c r="CT122" s="1607"/>
      <c r="CU122" s="1607"/>
      <c r="CV122" s="1607"/>
      <c r="CW122" s="1607"/>
      <c r="CX122" s="1607"/>
      <c r="CY122" s="1607"/>
      <c r="CZ122" s="1607"/>
      <c r="DA122" s="1607"/>
      <c r="DB122" s="1607"/>
      <c r="DE122" s="100"/>
      <c r="DF122" s="100"/>
    </row>
    <row r="123" spans="2:110" ht="10.5" customHeight="1">
      <c r="B123" s="97"/>
      <c r="C123" s="97"/>
      <c r="D123" s="97"/>
      <c r="E123" s="97"/>
      <c r="F123" s="97"/>
      <c r="G123" s="1607"/>
      <c r="H123" s="1607"/>
      <c r="I123" s="1607"/>
      <c r="J123" s="1607"/>
      <c r="K123" s="1607"/>
      <c r="L123" s="1607"/>
      <c r="M123" s="1607"/>
      <c r="N123" s="1607"/>
      <c r="O123" s="1607"/>
      <c r="P123" s="1607"/>
      <c r="Q123" s="1607"/>
      <c r="R123" s="1607"/>
      <c r="S123" s="1607"/>
      <c r="T123" s="1607"/>
      <c r="U123" s="1607"/>
      <c r="V123" s="1607"/>
      <c r="W123" s="1607"/>
      <c r="X123" s="1607"/>
      <c r="Y123" s="1607"/>
      <c r="Z123" s="1607"/>
      <c r="AA123" s="1607"/>
      <c r="AB123" s="1607"/>
      <c r="AC123" s="1607"/>
      <c r="AD123" s="1607"/>
      <c r="AE123" s="1607"/>
      <c r="AF123" s="1607"/>
      <c r="AG123" s="1607"/>
      <c r="AH123" s="1607"/>
      <c r="AI123" s="1607"/>
      <c r="AJ123" s="1607"/>
      <c r="AK123" s="1607"/>
      <c r="AL123" s="1607"/>
      <c r="AM123" s="1607"/>
      <c r="AN123" s="1607"/>
      <c r="AO123" s="1607"/>
      <c r="AP123" s="1607"/>
      <c r="AQ123" s="1607"/>
      <c r="AR123" s="1607"/>
      <c r="AS123" s="1607"/>
      <c r="AT123" s="1607"/>
      <c r="AU123" s="1607"/>
      <c r="AV123" s="1607"/>
      <c r="AW123" s="1607"/>
      <c r="AX123" s="1607"/>
      <c r="AY123" s="1607"/>
      <c r="AZ123" s="1607"/>
      <c r="BA123" s="1607"/>
      <c r="BB123" s="1607"/>
      <c r="BC123" s="1607"/>
      <c r="BD123" s="1607"/>
      <c r="BE123" s="1607"/>
      <c r="BF123" s="1607"/>
      <c r="BG123" s="1607"/>
      <c r="BH123" s="1607"/>
      <c r="BI123" s="1607"/>
      <c r="BJ123" s="1607"/>
      <c r="BK123" s="1607"/>
      <c r="BL123" s="1607"/>
      <c r="BM123" s="1607"/>
      <c r="BN123" s="1607"/>
      <c r="BO123" s="1607"/>
      <c r="BP123" s="1607"/>
      <c r="BQ123" s="1607"/>
      <c r="BR123" s="1607"/>
      <c r="BS123" s="1607"/>
      <c r="BT123" s="1607"/>
      <c r="BU123" s="1607"/>
      <c r="BV123" s="1607"/>
      <c r="BW123" s="1607"/>
      <c r="BX123" s="1607"/>
      <c r="BY123" s="1607"/>
      <c r="BZ123" s="1607"/>
      <c r="CA123" s="1607"/>
      <c r="CB123" s="1607"/>
      <c r="CC123" s="1607"/>
      <c r="CD123" s="1607"/>
      <c r="CE123" s="1607"/>
      <c r="CF123" s="1607"/>
      <c r="CG123" s="1607"/>
      <c r="CH123" s="1607"/>
      <c r="CI123" s="1607"/>
      <c r="CJ123" s="1607"/>
      <c r="CK123" s="1607"/>
      <c r="CL123" s="1607"/>
      <c r="CM123" s="1607"/>
      <c r="CN123" s="1607"/>
      <c r="CO123" s="1607"/>
      <c r="CP123" s="1607"/>
      <c r="CQ123" s="1607"/>
      <c r="CR123" s="1607"/>
      <c r="CS123" s="1607"/>
      <c r="CT123" s="1607"/>
      <c r="CU123" s="1607"/>
      <c r="CV123" s="1607"/>
      <c r="CW123" s="1607"/>
      <c r="CX123" s="1607"/>
      <c r="CY123" s="1607"/>
      <c r="CZ123" s="1607"/>
      <c r="DA123" s="1607"/>
      <c r="DB123" s="1607"/>
      <c r="DE123" s="100"/>
      <c r="DF123" s="100"/>
    </row>
    <row r="124" spans="2:110" ht="10.5" customHeight="1">
      <c r="B124" s="97"/>
      <c r="C124" s="97"/>
      <c r="D124" s="97"/>
      <c r="E124" s="97"/>
      <c r="F124" s="97"/>
      <c r="G124" s="1607"/>
      <c r="H124" s="1607"/>
      <c r="I124" s="1607"/>
      <c r="J124" s="1607"/>
      <c r="K124" s="1607"/>
      <c r="L124" s="1607"/>
      <c r="M124" s="1607"/>
      <c r="N124" s="1607"/>
      <c r="O124" s="1607"/>
      <c r="P124" s="1607"/>
      <c r="Q124" s="1607"/>
      <c r="R124" s="1607"/>
      <c r="S124" s="1607"/>
      <c r="T124" s="1607"/>
      <c r="U124" s="1607"/>
      <c r="V124" s="1607"/>
      <c r="W124" s="1607"/>
      <c r="X124" s="1607"/>
      <c r="Y124" s="1607"/>
      <c r="Z124" s="1607"/>
      <c r="AA124" s="1607"/>
      <c r="AB124" s="1607"/>
      <c r="AC124" s="1607"/>
      <c r="AD124" s="1607"/>
      <c r="AE124" s="1607"/>
      <c r="AF124" s="1607"/>
      <c r="AG124" s="1607"/>
      <c r="AH124" s="1607"/>
      <c r="AI124" s="1607"/>
      <c r="AJ124" s="1607"/>
      <c r="AK124" s="1607"/>
      <c r="AL124" s="1607"/>
      <c r="AM124" s="1607"/>
      <c r="AN124" s="1607"/>
      <c r="AO124" s="1607"/>
      <c r="AP124" s="1607"/>
      <c r="AQ124" s="1607"/>
      <c r="AR124" s="1607"/>
      <c r="AS124" s="1607"/>
      <c r="AT124" s="1607"/>
      <c r="AU124" s="1607"/>
      <c r="AV124" s="1607"/>
      <c r="AW124" s="1607"/>
      <c r="AX124" s="1607"/>
      <c r="AY124" s="1607"/>
      <c r="AZ124" s="1607"/>
      <c r="BA124" s="1607"/>
      <c r="BB124" s="1607"/>
      <c r="BC124" s="1607"/>
      <c r="BD124" s="1607"/>
      <c r="BE124" s="1607"/>
      <c r="BF124" s="1607"/>
      <c r="BG124" s="1607"/>
      <c r="BH124" s="1607"/>
      <c r="BI124" s="1607"/>
      <c r="BJ124" s="1607"/>
      <c r="BK124" s="1607"/>
      <c r="BL124" s="1607"/>
      <c r="BM124" s="1607"/>
      <c r="BN124" s="1607"/>
      <c r="BO124" s="1607"/>
      <c r="BP124" s="1607"/>
      <c r="BQ124" s="1607"/>
      <c r="BR124" s="1607"/>
      <c r="BS124" s="1607"/>
      <c r="BT124" s="1607"/>
      <c r="BU124" s="1607"/>
      <c r="BV124" s="1607"/>
      <c r="BW124" s="1607"/>
      <c r="BX124" s="1607"/>
      <c r="BY124" s="1607"/>
      <c r="BZ124" s="1607"/>
      <c r="CA124" s="1607"/>
      <c r="CB124" s="1607"/>
      <c r="CC124" s="1607"/>
      <c r="CD124" s="1607"/>
      <c r="CE124" s="1607"/>
      <c r="CF124" s="1607"/>
      <c r="CG124" s="1607"/>
      <c r="CH124" s="1607"/>
      <c r="CI124" s="1607"/>
      <c r="CJ124" s="1607"/>
      <c r="CK124" s="1607"/>
      <c r="CL124" s="1607"/>
      <c r="CM124" s="1607"/>
      <c r="CN124" s="1607"/>
      <c r="CO124" s="1607"/>
      <c r="CP124" s="1607"/>
      <c r="CQ124" s="1607"/>
      <c r="CR124" s="1607"/>
      <c r="CS124" s="1607"/>
      <c r="CT124" s="1607"/>
      <c r="CU124" s="1607"/>
      <c r="CV124" s="1607"/>
      <c r="CW124" s="1607"/>
      <c r="CX124" s="1607"/>
      <c r="CY124" s="1607"/>
      <c r="CZ124" s="1607"/>
      <c r="DA124" s="1607"/>
      <c r="DB124" s="1607"/>
      <c r="DE124" s="100"/>
      <c r="DF124" s="100"/>
    </row>
    <row r="125" spans="2:110" ht="10.5" customHeight="1">
      <c r="B125" s="97"/>
      <c r="C125" s="97"/>
      <c r="D125" s="97"/>
      <c r="E125" s="97"/>
      <c r="F125" s="97"/>
      <c r="G125" s="1607"/>
      <c r="H125" s="1607"/>
      <c r="I125" s="1607"/>
      <c r="J125" s="1607"/>
      <c r="K125" s="1607"/>
      <c r="L125" s="1607"/>
      <c r="M125" s="1607"/>
      <c r="N125" s="1607"/>
      <c r="O125" s="1607"/>
      <c r="P125" s="1607"/>
      <c r="Q125" s="1607"/>
      <c r="R125" s="1607"/>
      <c r="S125" s="1607"/>
      <c r="T125" s="1607"/>
      <c r="U125" s="1607"/>
      <c r="V125" s="1607"/>
      <c r="W125" s="1607"/>
      <c r="X125" s="1607"/>
      <c r="Y125" s="1607"/>
      <c r="Z125" s="1607"/>
      <c r="AA125" s="1607"/>
      <c r="AB125" s="1607"/>
      <c r="AC125" s="1607"/>
      <c r="AD125" s="1607"/>
      <c r="AE125" s="1607"/>
      <c r="AF125" s="1607"/>
      <c r="AG125" s="1607"/>
      <c r="AH125" s="1607"/>
      <c r="AI125" s="1607"/>
      <c r="AJ125" s="1607"/>
      <c r="AK125" s="1607"/>
      <c r="AL125" s="1607"/>
      <c r="AM125" s="1607"/>
      <c r="AN125" s="1607"/>
      <c r="AO125" s="1607"/>
      <c r="AP125" s="1607"/>
      <c r="AQ125" s="1607"/>
      <c r="AR125" s="1607"/>
      <c r="AS125" s="1607"/>
      <c r="AT125" s="1607"/>
      <c r="AU125" s="1607"/>
      <c r="AV125" s="1607"/>
      <c r="AW125" s="1607"/>
      <c r="AX125" s="1607"/>
      <c r="AY125" s="1607"/>
      <c r="AZ125" s="1607"/>
      <c r="BA125" s="1607"/>
      <c r="BB125" s="1607"/>
      <c r="BC125" s="1607"/>
      <c r="BD125" s="1607"/>
      <c r="BE125" s="1607"/>
      <c r="BF125" s="1607"/>
      <c r="BG125" s="1607"/>
      <c r="BH125" s="1607"/>
      <c r="BI125" s="1607"/>
      <c r="BJ125" s="1607"/>
      <c r="BK125" s="1607"/>
      <c r="BL125" s="1607"/>
      <c r="BM125" s="1607"/>
      <c r="BN125" s="1607"/>
      <c r="BO125" s="1607"/>
      <c r="BP125" s="1607"/>
      <c r="BQ125" s="1607"/>
      <c r="BR125" s="1607"/>
      <c r="BS125" s="1607"/>
      <c r="BT125" s="1607"/>
      <c r="BU125" s="1607"/>
      <c r="BV125" s="1607"/>
      <c r="BW125" s="1607"/>
      <c r="BX125" s="1607"/>
      <c r="BY125" s="1607"/>
      <c r="BZ125" s="1607"/>
      <c r="CA125" s="1607"/>
      <c r="CB125" s="1607"/>
      <c r="CC125" s="1607"/>
      <c r="CD125" s="1607"/>
      <c r="CE125" s="1607"/>
      <c r="CF125" s="1607"/>
      <c r="CG125" s="1607"/>
      <c r="CH125" s="1607"/>
      <c r="CI125" s="1607"/>
      <c r="CJ125" s="1607"/>
      <c r="CK125" s="1607"/>
      <c r="CL125" s="1607"/>
      <c r="CM125" s="1607"/>
      <c r="CN125" s="1607"/>
      <c r="CO125" s="1607"/>
      <c r="CP125" s="1607"/>
      <c r="CQ125" s="1607"/>
      <c r="CR125" s="1607"/>
      <c r="CS125" s="1607"/>
      <c r="CT125" s="1607"/>
      <c r="CU125" s="1607"/>
      <c r="CV125" s="1607"/>
      <c r="CW125" s="1607"/>
      <c r="CX125" s="1607"/>
      <c r="CY125" s="1607"/>
      <c r="CZ125" s="1607"/>
      <c r="DA125" s="1607"/>
      <c r="DB125" s="1607"/>
      <c r="DE125" s="100"/>
      <c r="DF125" s="100"/>
    </row>
    <row r="126" spans="2:110" ht="10.5" customHeight="1">
      <c r="B126" s="97"/>
      <c r="C126" s="97"/>
      <c r="D126" s="97"/>
      <c r="E126" s="97"/>
      <c r="F126" s="97"/>
      <c r="G126" s="1607"/>
      <c r="H126" s="1607"/>
      <c r="I126" s="1607"/>
      <c r="J126" s="1607"/>
      <c r="K126" s="1607"/>
      <c r="L126" s="1607"/>
      <c r="M126" s="1607"/>
      <c r="N126" s="1607"/>
      <c r="O126" s="1607"/>
      <c r="P126" s="1607"/>
      <c r="Q126" s="1607"/>
      <c r="R126" s="1607"/>
      <c r="S126" s="1607"/>
      <c r="T126" s="1607"/>
      <c r="U126" s="1607"/>
      <c r="V126" s="1607"/>
      <c r="W126" s="1607"/>
      <c r="X126" s="1607"/>
      <c r="Y126" s="1607"/>
      <c r="Z126" s="1607"/>
      <c r="AA126" s="1607"/>
      <c r="AB126" s="1607"/>
      <c r="AC126" s="1607"/>
      <c r="AD126" s="1607"/>
      <c r="AE126" s="1607"/>
      <c r="AF126" s="1607"/>
      <c r="AG126" s="1607"/>
      <c r="AH126" s="1607"/>
      <c r="AI126" s="1607"/>
      <c r="AJ126" s="1607"/>
      <c r="AK126" s="1607"/>
      <c r="AL126" s="1607"/>
      <c r="AM126" s="1607"/>
      <c r="AN126" s="1607"/>
      <c r="AO126" s="1607"/>
      <c r="AP126" s="1607"/>
      <c r="AQ126" s="1607"/>
      <c r="AR126" s="1607"/>
      <c r="AS126" s="1607"/>
      <c r="AT126" s="1607"/>
      <c r="AU126" s="1607"/>
      <c r="AV126" s="1607"/>
      <c r="AW126" s="1607"/>
      <c r="AX126" s="1607"/>
      <c r="AY126" s="1607"/>
      <c r="AZ126" s="1607"/>
      <c r="BA126" s="1607"/>
      <c r="BB126" s="1607"/>
      <c r="BC126" s="1607"/>
      <c r="BD126" s="1607"/>
      <c r="BE126" s="1607"/>
      <c r="BF126" s="1607"/>
      <c r="BG126" s="1607"/>
      <c r="BH126" s="1607"/>
      <c r="BI126" s="1607"/>
      <c r="BJ126" s="1607"/>
      <c r="BK126" s="1607"/>
      <c r="BL126" s="1607"/>
      <c r="BM126" s="1607"/>
      <c r="BN126" s="1607"/>
      <c r="BO126" s="1607"/>
      <c r="BP126" s="1607"/>
      <c r="BQ126" s="1607"/>
      <c r="BR126" s="1607"/>
      <c r="BS126" s="1607"/>
      <c r="BT126" s="1607"/>
      <c r="BU126" s="1607"/>
      <c r="BV126" s="1607"/>
      <c r="BW126" s="1607"/>
      <c r="BX126" s="1607"/>
      <c r="BY126" s="1607"/>
      <c r="BZ126" s="1607"/>
      <c r="CA126" s="1607"/>
      <c r="CB126" s="1607"/>
      <c r="CC126" s="1607"/>
      <c r="CD126" s="1607"/>
      <c r="CE126" s="1607"/>
      <c r="CF126" s="1607"/>
      <c r="CG126" s="1607"/>
      <c r="CH126" s="1607"/>
      <c r="CI126" s="1607"/>
      <c r="CJ126" s="1607"/>
      <c r="CK126" s="1607"/>
      <c r="CL126" s="1607"/>
      <c r="CM126" s="1607"/>
      <c r="CN126" s="1607"/>
      <c r="CO126" s="1607"/>
      <c r="CP126" s="1607"/>
      <c r="CQ126" s="1607"/>
      <c r="CR126" s="1607"/>
      <c r="CS126" s="1607"/>
      <c r="CT126" s="1607"/>
      <c r="CU126" s="1607"/>
      <c r="CV126" s="1607"/>
      <c r="CW126" s="1607"/>
      <c r="CX126" s="1607"/>
      <c r="CY126" s="1607"/>
      <c r="CZ126" s="1607"/>
      <c r="DA126" s="1607"/>
      <c r="DB126" s="1607"/>
      <c r="DE126" s="100"/>
      <c r="DF126" s="100"/>
    </row>
    <row r="127" spans="2:110" ht="10.5" customHeight="1">
      <c r="B127" s="97"/>
      <c r="C127" s="97"/>
      <c r="D127" s="97"/>
      <c r="E127" s="97"/>
      <c r="F127" s="97"/>
      <c r="G127" s="1607"/>
      <c r="H127" s="1607"/>
      <c r="I127" s="1607"/>
      <c r="J127" s="1607"/>
      <c r="K127" s="1607"/>
      <c r="L127" s="1607"/>
      <c r="M127" s="1607"/>
      <c r="N127" s="1607"/>
      <c r="O127" s="1607"/>
      <c r="P127" s="1607"/>
      <c r="Q127" s="1607"/>
      <c r="R127" s="1607"/>
      <c r="S127" s="1607"/>
      <c r="T127" s="1607"/>
      <c r="U127" s="1607"/>
      <c r="V127" s="1607"/>
      <c r="W127" s="1607"/>
      <c r="X127" s="1607"/>
      <c r="Y127" s="1607"/>
      <c r="Z127" s="1607"/>
      <c r="AA127" s="1607"/>
      <c r="AB127" s="1607"/>
      <c r="AC127" s="1607"/>
      <c r="AD127" s="1607"/>
      <c r="AE127" s="1607"/>
      <c r="AF127" s="1607"/>
      <c r="AG127" s="1607"/>
      <c r="AH127" s="1607"/>
      <c r="AI127" s="1607"/>
      <c r="AJ127" s="1607"/>
      <c r="AK127" s="1607"/>
      <c r="AL127" s="1607"/>
      <c r="AM127" s="1607"/>
      <c r="AN127" s="1607"/>
      <c r="AO127" s="1607"/>
      <c r="AP127" s="1607"/>
      <c r="AQ127" s="1607"/>
      <c r="AR127" s="1607"/>
      <c r="AS127" s="1607"/>
      <c r="AT127" s="1607"/>
      <c r="AU127" s="1607"/>
      <c r="AV127" s="1607"/>
      <c r="AW127" s="1607"/>
      <c r="AX127" s="1607"/>
      <c r="AY127" s="1607"/>
      <c r="AZ127" s="1607"/>
      <c r="BA127" s="1607"/>
      <c r="BB127" s="1607"/>
      <c r="BC127" s="1607"/>
      <c r="BD127" s="1607"/>
      <c r="BE127" s="1607"/>
      <c r="BF127" s="1607"/>
      <c r="BG127" s="1607"/>
      <c r="BH127" s="1607"/>
      <c r="BI127" s="1607"/>
      <c r="BJ127" s="1607"/>
      <c r="BK127" s="1607"/>
      <c r="BL127" s="1607"/>
      <c r="BM127" s="1607"/>
      <c r="BN127" s="1607"/>
      <c r="BO127" s="1607"/>
      <c r="BP127" s="1607"/>
      <c r="BQ127" s="1607"/>
      <c r="BR127" s="1607"/>
      <c r="BS127" s="1607"/>
      <c r="BT127" s="1607"/>
      <c r="BU127" s="1607"/>
      <c r="BV127" s="1607"/>
      <c r="BW127" s="1607"/>
      <c r="BX127" s="1607"/>
      <c r="BY127" s="1607"/>
      <c r="BZ127" s="1607"/>
      <c r="CA127" s="1607"/>
      <c r="CB127" s="1607"/>
      <c r="CC127" s="1607"/>
      <c r="CD127" s="1607"/>
      <c r="CE127" s="1607"/>
      <c r="CF127" s="1607"/>
      <c r="CG127" s="1607"/>
      <c r="CH127" s="1607"/>
      <c r="CI127" s="1607"/>
      <c r="CJ127" s="1607"/>
      <c r="CK127" s="1607"/>
      <c r="CL127" s="1607"/>
      <c r="CM127" s="1607"/>
      <c r="CN127" s="1607"/>
      <c r="CO127" s="1607"/>
      <c r="CP127" s="1607"/>
      <c r="CQ127" s="1607"/>
      <c r="CR127" s="1607"/>
      <c r="CS127" s="1607"/>
      <c r="CT127" s="1607"/>
      <c r="CU127" s="1607"/>
      <c r="CV127" s="1607"/>
      <c r="CW127" s="1607"/>
      <c r="CX127" s="1607"/>
      <c r="CY127" s="1607"/>
      <c r="CZ127" s="1607"/>
      <c r="DA127" s="1607"/>
      <c r="DB127" s="1607"/>
      <c r="DE127" s="100"/>
      <c r="DF127" s="100"/>
    </row>
    <row r="128" spans="2:110" ht="10.5" customHeight="1">
      <c r="B128" s="97"/>
      <c r="C128" s="97"/>
      <c r="D128" s="97"/>
      <c r="E128" s="97"/>
      <c r="F128" s="97"/>
      <c r="G128" s="1607"/>
      <c r="H128" s="1607"/>
      <c r="I128" s="1607"/>
      <c r="J128" s="1607"/>
      <c r="K128" s="1607"/>
      <c r="L128" s="1607"/>
      <c r="M128" s="1607"/>
      <c r="N128" s="1607"/>
      <c r="O128" s="1607"/>
      <c r="P128" s="1607"/>
      <c r="Q128" s="1607"/>
      <c r="R128" s="1607"/>
      <c r="S128" s="1607"/>
      <c r="T128" s="1607"/>
      <c r="U128" s="1607"/>
      <c r="V128" s="1607"/>
      <c r="W128" s="1607"/>
      <c r="X128" s="1607"/>
      <c r="Y128" s="1607"/>
      <c r="Z128" s="1607"/>
      <c r="AA128" s="1607"/>
      <c r="AB128" s="1607"/>
      <c r="AC128" s="1607"/>
      <c r="AD128" s="1607"/>
      <c r="AE128" s="1607"/>
      <c r="AF128" s="1607"/>
      <c r="AG128" s="1607"/>
      <c r="AH128" s="1607"/>
      <c r="AI128" s="1607"/>
      <c r="AJ128" s="1607"/>
      <c r="AK128" s="1607"/>
      <c r="AL128" s="1607"/>
      <c r="AM128" s="1607"/>
      <c r="AN128" s="1607"/>
      <c r="AO128" s="1607"/>
      <c r="AP128" s="1607"/>
      <c r="AQ128" s="1607"/>
      <c r="AR128" s="1607"/>
      <c r="AS128" s="1607"/>
      <c r="AT128" s="1607"/>
      <c r="AU128" s="1607"/>
      <c r="AV128" s="1607"/>
      <c r="AW128" s="1607"/>
      <c r="AX128" s="1607"/>
      <c r="AY128" s="1607"/>
      <c r="AZ128" s="1607"/>
      <c r="BA128" s="1607"/>
      <c r="BB128" s="1607"/>
      <c r="BC128" s="1607"/>
      <c r="BD128" s="1607"/>
      <c r="BE128" s="1607"/>
      <c r="BF128" s="1607"/>
      <c r="BG128" s="1607"/>
      <c r="BH128" s="1607"/>
      <c r="BI128" s="1607"/>
      <c r="BJ128" s="1607"/>
      <c r="BK128" s="1607"/>
      <c r="BL128" s="1607"/>
      <c r="BM128" s="1607"/>
      <c r="BN128" s="1607"/>
      <c r="BO128" s="1607"/>
      <c r="BP128" s="1607"/>
      <c r="BQ128" s="1607"/>
      <c r="BR128" s="1607"/>
      <c r="BS128" s="1607"/>
      <c r="BT128" s="1607"/>
      <c r="BU128" s="1607"/>
      <c r="BV128" s="1607"/>
      <c r="BW128" s="1607"/>
      <c r="BX128" s="1607"/>
      <c r="BY128" s="1607"/>
      <c r="BZ128" s="1607"/>
      <c r="CA128" s="1607"/>
      <c r="CB128" s="1607"/>
      <c r="CC128" s="1607"/>
      <c r="CD128" s="1607"/>
      <c r="CE128" s="1607"/>
      <c r="CF128" s="1607"/>
      <c r="CG128" s="1607"/>
      <c r="CH128" s="1607"/>
      <c r="CI128" s="1607"/>
      <c r="CJ128" s="1607"/>
      <c r="CK128" s="1607"/>
      <c r="CL128" s="1607"/>
      <c r="CM128" s="1607"/>
      <c r="CN128" s="1607"/>
      <c r="CO128" s="1607"/>
      <c r="CP128" s="1607"/>
      <c r="CQ128" s="1607"/>
      <c r="CR128" s="1607"/>
      <c r="CS128" s="1607"/>
      <c r="CT128" s="1607"/>
      <c r="CU128" s="1607"/>
      <c r="CV128" s="1607"/>
      <c r="CW128" s="1607"/>
      <c r="CX128" s="1607"/>
      <c r="CY128" s="1607"/>
      <c r="CZ128" s="1607"/>
      <c r="DA128" s="1607"/>
      <c r="DB128" s="1607"/>
      <c r="DE128" s="100"/>
      <c r="DF128" s="100"/>
    </row>
    <row r="129" spans="2:110" ht="10.5" customHeight="1">
      <c r="B129" s="97"/>
      <c r="C129" s="97"/>
      <c r="D129" s="97"/>
      <c r="E129" s="97"/>
      <c r="F129" s="97"/>
      <c r="G129" s="1607"/>
      <c r="H129" s="1607"/>
      <c r="I129" s="1607"/>
      <c r="J129" s="1607"/>
      <c r="K129" s="1607"/>
      <c r="L129" s="1607"/>
      <c r="M129" s="1607"/>
      <c r="N129" s="1607"/>
      <c r="O129" s="1607"/>
      <c r="P129" s="1607"/>
      <c r="Q129" s="1607"/>
      <c r="R129" s="1607"/>
      <c r="S129" s="1607"/>
      <c r="T129" s="1607"/>
      <c r="U129" s="1607"/>
      <c r="V129" s="1607"/>
      <c r="W129" s="1607"/>
      <c r="X129" s="1607"/>
      <c r="Y129" s="1607"/>
      <c r="Z129" s="1607"/>
      <c r="AA129" s="1607"/>
      <c r="AB129" s="1607"/>
      <c r="AC129" s="1607"/>
      <c r="AD129" s="1607"/>
      <c r="AE129" s="1607"/>
      <c r="AF129" s="1607"/>
      <c r="AG129" s="1607"/>
      <c r="AH129" s="1607"/>
      <c r="AI129" s="1607"/>
      <c r="AJ129" s="1607"/>
      <c r="AK129" s="1607"/>
      <c r="AL129" s="1607"/>
      <c r="AM129" s="1607"/>
      <c r="AN129" s="1607"/>
      <c r="AO129" s="1607"/>
      <c r="AP129" s="1607"/>
      <c r="AQ129" s="1607"/>
      <c r="AR129" s="1607"/>
      <c r="AS129" s="1607"/>
      <c r="AT129" s="1607"/>
      <c r="AU129" s="1607"/>
      <c r="AV129" s="1607"/>
      <c r="AW129" s="1607"/>
      <c r="AX129" s="1607"/>
      <c r="AY129" s="1607"/>
      <c r="AZ129" s="1607"/>
      <c r="BA129" s="1607"/>
      <c r="BB129" s="1607"/>
      <c r="BC129" s="1607"/>
      <c r="BD129" s="1607"/>
      <c r="BE129" s="1607"/>
      <c r="BF129" s="1607"/>
      <c r="BG129" s="1607"/>
      <c r="BH129" s="1607"/>
      <c r="BI129" s="1607"/>
      <c r="BJ129" s="1607"/>
      <c r="BK129" s="1607"/>
      <c r="BL129" s="1607"/>
      <c r="BM129" s="1607"/>
      <c r="BN129" s="1607"/>
      <c r="BO129" s="1607"/>
      <c r="BP129" s="1607"/>
      <c r="BQ129" s="1607"/>
      <c r="BR129" s="1607"/>
      <c r="BS129" s="1607"/>
      <c r="BT129" s="1607"/>
      <c r="BU129" s="1607"/>
      <c r="BV129" s="1607"/>
      <c r="BW129" s="1607"/>
      <c r="BX129" s="1607"/>
      <c r="BY129" s="1607"/>
      <c r="BZ129" s="1607"/>
      <c r="CA129" s="1607"/>
      <c r="CB129" s="1607"/>
      <c r="CC129" s="1607"/>
      <c r="CD129" s="1607"/>
      <c r="CE129" s="1607"/>
      <c r="CF129" s="1607"/>
      <c r="CG129" s="1607"/>
      <c r="CH129" s="1607"/>
      <c r="CI129" s="1607"/>
      <c r="CJ129" s="1607"/>
      <c r="CK129" s="1607"/>
      <c r="CL129" s="1607"/>
      <c r="CM129" s="1607"/>
      <c r="CN129" s="1607"/>
      <c r="CO129" s="1607"/>
      <c r="CP129" s="1607"/>
      <c r="CQ129" s="1607"/>
      <c r="CR129" s="1607"/>
      <c r="CS129" s="1607"/>
      <c r="CT129" s="1607"/>
      <c r="CU129" s="1607"/>
      <c r="CV129" s="1607"/>
      <c r="CW129" s="1607"/>
      <c r="CX129" s="1607"/>
      <c r="CY129" s="1607"/>
      <c r="CZ129" s="1607"/>
      <c r="DA129" s="1607"/>
      <c r="DB129" s="1607"/>
      <c r="DE129" s="100"/>
      <c r="DF129" s="100"/>
    </row>
    <row r="130" spans="2:110" ht="10.5" customHeight="1">
      <c r="B130" s="97"/>
      <c r="C130" s="97"/>
      <c r="D130" s="97"/>
      <c r="E130" s="97"/>
      <c r="F130" s="97"/>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E130" s="100"/>
      <c r="DF130" s="100"/>
    </row>
    <row r="131" spans="2:110" ht="10.5" customHeight="1">
      <c r="B131" s="97"/>
      <c r="C131" s="97"/>
      <c r="D131" s="97"/>
      <c r="E131" s="97"/>
      <c r="F131" s="97"/>
      <c r="G131" s="97"/>
      <c r="H131" s="98"/>
      <c r="I131" s="98"/>
      <c r="J131" s="98"/>
      <c r="K131" s="98"/>
      <c r="L131" s="98"/>
      <c r="M131" s="98"/>
      <c r="N131" s="98"/>
      <c r="O131" s="98"/>
      <c r="P131" s="98"/>
      <c r="Q131" s="98"/>
      <c r="R131" s="98"/>
      <c r="S131" s="98"/>
      <c r="T131" s="98"/>
      <c r="U131" s="98"/>
      <c r="V131" s="98"/>
      <c r="W131" s="98"/>
      <c r="X131" s="98"/>
      <c r="Y131" s="98"/>
      <c r="Z131" s="98"/>
      <c r="AA131" s="97"/>
      <c r="AB131" s="97"/>
      <c r="AC131" s="97"/>
      <c r="AD131" s="97"/>
      <c r="AE131" s="97"/>
      <c r="AF131" s="97"/>
      <c r="AG131" s="98"/>
      <c r="AH131" s="98"/>
      <c r="AI131" s="98"/>
      <c r="AJ131" s="98"/>
      <c r="AK131" s="98"/>
      <c r="AL131" s="98"/>
      <c r="AM131" s="98"/>
      <c r="AN131" s="98"/>
      <c r="AO131" s="98"/>
      <c r="AP131" s="98"/>
      <c r="AQ131" s="98"/>
      <c r="AR131" s="98"/>
      <c r="AS131" s="98"/>
      <c r="AT131" s="98"/>
      <c r="AU131" s="98"/>
      <c r="AV131" s="98"/>
      <c r="AW131" s="98"/>
      <c r="AX131" s="97"/>
      <c r="AY131" s="97"/>
      <c r="AZ131" s="97"/>
      <c r="BA131" s="97"/>
      <c r="BB131" s="97"/>
      <c r="BC131" s="97"/>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0"/>
      <c r="CA131" s="90"/>
      <c r="CB131" s="90"/>
      <c r="CC131" s="90"/>
      <c r="CD131" s="90"/>
      <c r="CE131" s="90"/>
      <c r="CF131" s="90"/>
      <c r="CG131" s="90"/>
      <c r="CH131" s="99"/>
      <c r="CI131" s="99"/>
      <c r="CJ131" s="99"/>
      <c r="CK131" s="99"/>
      <c r="CL131" s="99"/>
      <c r="CM131" s="99"/>
      <c r="CN131" s="99"/>
      <c r="CO131" s="99"/>
      <c r="CP131" s="99"/>
      <c r="CQ131" s="99"/>
      <c r="CR131" s="99"/>
      <c r="CS131" s="99"/>
      <c r="CT131" s="99"/>
      <c r="CU131" s="56"/>
      <c r="CV131" s="56"/>
      <c r="CW131" s="100"/>
      <c r="CX131" s="100"/>
      <c r="CY131" s="100"/>
      <c r="CZ131" s="100"/>
      <c r="DA131" s="100"/>
      <c r="DB131" s="100"/>
      <c r="DE131" s="100"/>
      <c r="DF131" s="100"/>
    </row>
    <row r="132" spans="2:110" ht="10.5" customHeight="1">
      <c r="B132" s="97"/>
      <c r="C132" s="97"/>
      <c r="D132" s="1897">
        <v>5</v>
      </c>
      <c r="E132" s="1897"/>
      <c r="F132" s="1897"/>
      <c r="G132" s="1899" t="s">
        <v>296</v>
      </c>
      <c r="H132" s="1899"/>
      <c r="I132" s="1899"/>
      <c r="J132" s="1899"/>
      <c r="K132" s="1899"/>
      <c r="L132" s="1899"/>
      <c r="M132" s="1899"/>
      <c r="N132" s="1899"/>
      <c r="O132" s="1899"/>
      <c r="P132" s="1899"/>
      <c r="Q132" s="1899"/>
      <c r="R132" s="1899"/>
      <c r="S132" s="1899"/>
      <c r="T132" s="1899"/>
      <c r="U132" s="1899"/>
      <c r="V132" s="1899"/>
      <c r="W132" s="1899"/>
      <c r="X132" s="1899"/>
      <c r="Y132" s="1899"/>
      <c r="Z132" s="1899"/>
      <c r="AA132" s="1899"/>
      <c r="AB132" s="1899"/>
      <c r="AC132" s="1899"/>
      <c r="AD132" s="1899"/>
      <c r="AE132" s="1899"/>
      <c r="AF132" s="1899"/>
      <c r="AG132" s="1899"/>
      <c r="AH132" s="1899"/>
      <c r="AI132" s="1899"/>
      <c r="AJ132" s="1899"/>
      <c r="AK132" s="1899"/>
      <c r="AL132" s="1899"/>
      <c r="AM132" s="1899"/>
      <c r="AN132" s="1899"/>
      <c r="AO132" s="1899"/>
      <c r="AP132" s="1899"/>
      <c r="AQ132" s="1899"/>
      <c r="AR132" s="1899"/>
      <c r="AS132" s="1899"/>
      <c r="AT132" s="1899"/>
      <c r="AU132" s="1899"/>
      <c r="AV132" s="1899"/>
      <c r="AW132" s="1899"/>
      <c r="AX132" s="1899"/>
      <c r="AY132" s="1899"/>
      <c r="AZ132" s="1899"/>
      <c r="BA132" s="1899"/>
      <c r="BB132" s="1899"/>
      <c r="BC132" s="1899"/>
      <c r="BD132" s="1899"/>
      <c r="BE132" s="1899"/>
      <c r="BF132" s="1899"/>
      <c r="BG132" s="1899"/>
      <c r="BH132" s="1899"/>
      <c r="BI132" s="1899"/>
      <c r="BJ132" s="1899"/>
      <c r="BK132" s="1899"/>
      <c r="BL132" s="1899"/>
      <c r="BM132" s="1899"/>
      <c r="BN132" s="1899"/>
      <c r="BO132" s="1899"/>
      <c r="BP132" s="1899"/>
      <c r="BQ132" s="1899"/>
      <c r="BR132" s="1899"/>
      <c r="BS132" s="1899"/>
      <c r="BT132" s="1899"/>
      <c r="BU132" s="1899"/>
      <c r="BV132" s="1899"/>
      <c r="BW132" s="1899"/>
      <c r="BX132" s="1899"/>
      <c r="BY132" s="1899"/>
      <c r="BZ132" s="1899"/>
      <c r="CA132" s="1899"/>
      <c r="CB132" s="1899"/>
      <c r="CC132" s="1899"/>
      <c r="CD132" s="1899"/>
      <c r="CE132" s="1899"/>
      <c r="CF132" s="1899"/>
      <c r="CG132" s="1899"/>
      <c r="CH132" s="1899"/>
      <c r="CI132" s="1899"/>
      <c r="CJ132" s="1899"/>
      <c r="CK132" s="1899"/>
      <c r="CL132" s="1899"/>
      <c r="CM132" s="1899"/>
      <c r="CN132" s="1899"/>
      <c r="CO132" s="1899"/>
      <c r="CP132" s="1899"/>
      <c r="CQ132" s="1899"/>
      <c r="CR132" s="1899"/>
      <c r="CS132" s="1899"/>
      <c r="CT132" s="1899"/>
      <c r="CU132" s="1899"/>
      <c r="CV132" s="1899"/>
      <c r="CW132" s="1899"/>
      <c r="CX132" s="1899"/>
      <c r="CY132" s="1899"/>
      <c r="CZ132" s="1899"/>
      <c r="DA132" s="1899"/>
      <c r="DB132" s="1899"/>
      <c r="DE132" s="100"/>
      <c r="DF132" s="100"/>
    </row>
    <row r="133" spans="2:110" ht="10.5" customHeight="1">
      <c r="B133" s="97"/>
      <c r="C133" s="97"/>
      <c r="D133" s="1898"/>
      <c r="E133" s="1898"/>
      <c r="F133" s="1898"/>
      <c r="G133" s="1900"/>
      <c r="H133" s="1900"/>
      <c r="I133" s="1900"/>
      <c r="J133" s="1900"/>
      <c r="K133" s="1900"/>
      <c r="L133" s="1900"/>
      <c r="M133" s="1900"/>
      <c r="N133" s="1900"/>
      <c r="O133" s="1900"/>
      <c r="P133" s="1900"/>
      <c r="Q133" s="1900"/>
      <c r="R133" s="1900"/>
      <c r="S133" s="1900"/>
      <c r="T133" s="1900"/>
      <c r="U133" s="1900"/>
      <c r="V133" s="1900"/>
      <c r="W133" s="1900"/>
      <c r="X133" s="1900"/>
      <c r="Y133" s="1900"/>
      <c r="Z133" s="1900"/>
      <c r="AA133" s="1900"/>
      <c r="AB133" s="1900"/>
      <c r="AC133" s="1900"/>
      <c r="AD133" s="1900"/>
      <c r="AE133" s="1900"/>
      <c r="AF133" s="1900"/>
      <c r="AG133" s="1900"/>
      <c r="AH133" s="1900"/>
      <c r="AI133" s="1900"/>
      <c r="AJ133" s="1900"/>
      <c r="AK133" s="1900"/>
      <c r="AL133" s="1900"/>
      <c r="AM133" s="1900"/>
      <c r="AN133" s="1900"/>
      <c r="AO133" s="1900"/>
      <c r="AP133" s="1900"/>
      <c r="AQ133" s="1900"/>
      <c r="AR133" s="1900"/>
      <c r="AS133" s="1900"/>
      <c r="AT133" s="1900"/>
      <c r="AU133" s="1900"/>
      <c r="AV133" s="1900"/>
      <c r="AW133" s="1900"/>
      <c r="AX133" s="1900"/>
      <c r="AY133" s="1900"/>
      <c r="AZ133" s="1900"/>
      <c r="BA133" s="1900"/>
      <c r="BB133" s="1900"/>
      <c r="BC133" s="1900"/>
      <c r="BD133" s="1900"/>
      <c r="BE133" s="1900"/>
      <c r="BF133" s="1900"/>
      <c r="BG133" s="1900"/>
      <c r="BH133" s="1900"/>
      <c r="BI133" s="1900"/>
      <c r="BJ133" s="1900"/>
      <c r="BK133" s="1900"/>
      <c r="BL133" s="1900"/>
      <c r="BM133" s="1900"/>
      <c r="BN133" s="1900"/>
      <c r="BO133" s="1900"/>
      <c r="BP133" s="1900"/>
      <c r="BQ133" s="1900"/>
      <c r="BR133" s="1900"/>
      <c r="BS133" s="1900"/>
      <c r="BT133" s="1900"/>
      <c r="BU133" s="1900"/>
      <c r="BV133" s="1900"/>
      <c r="BW133" s="1900"/>
      <c r="BX133" s="1900"/>
      <c r="BY133" s="1900"/>
      <c r="BZ133" s="1900"/>
      <c r="CA133" s="1900"/>
      <c r="CB133" s="1900"/>
      <c r="CC133" s="1900"/>
      <c r="CD133" s="1900"/>
      <c r="CE133" s="1900"/>
      <c r="CF133" s="1900"/>
      <c r="CG133" s="1900"/>
      <c r="CH133" s="1900"/>
      <c r="CI133" s="1900"/>
      <c r="CJ133" s="1900"/>
      <c r="CK133" s="1900"/>
      <c r="CL133" s="1900"/>
      <c r="CM133" s="1900"/>
      <c r="CN133" s="1900"/>
      <c r="CO133" s="1900"/>
      <c r="CP133" s="1900"/>
      <c r="CQ133" s="1900"/>
      <c r="CR133" s="1900"/>
      <c r="CS133" s="1900"/>
      <c r="CT133" s="1900"/>
      <c r="CU133" s="1900"/>
      <c r="CV133" s="1900"/>
      <c r="CW133" s="1900"/>
      <c r="CX133" s="1900"/>
      <c r="CY133" s="1900"/>
      <c r="CZ133" s="1900"/>
      <c r="DA133" s="1900"/>
      <c r="DB133" s="1900"/>
      <c r="DE133" s="100"/>
      <c r="DF133" s="100"/>
    </row>
    <row r="134" spans="2:110" ht="10.5" customHeight="1">
      <c r="B134" s="97"/>
      <c r="C134" s="97"/>
      <c r="D134" s="97"/>
      <c r="E134" s="97"/>
      <c r="F134" s="97"/>
      <c r="G134" s="1607" t="s">
        <v>297</v>
      </c>
      <c r="H134" s="1607"/>
      <c r="I134" s="1607"/>
      <c r="J134" s="1607"/>
      <c r="K134" s="1607"/>
      <c r="L134" s="1607"/>
      <c r="M134" s="1607"/>
      <c r="N134" s="1607"/>
      <c r="O134" s="1607"/>
      <c r="P134" s="1607"/>
      <c r="Q134" s="1607"/>
      <c r="R134" s="1607"/>
      <c r="S134" s="1607"/>
      <c r="T134" s="1607"/>
      <c r="U134" s="1607"/>
      <c r="V134" s="1607"/>
      <c r="W134" s="1607"/>
      <c r="X134" s="1607"/>
      <c r="Y134" s="1607"/>
      <c r="Z134" s="1607"/>
      <c r="AA134" s="1607"/>
      <c r="AB134" s="1607"/>
      <c r="AC134" s="1607"/>
      <c r="AD134" s="1607"/>
      <c r="AE134" s="1607"/>
      <c r="AF134" s="1607"/>
      <c r="AG134" s="1607"/>
      <c r="AH134" s="1607"/>
      <c r="AI134" s="1607"/>
      <c r="AJ134" s="1607"/>
      <c r="AK134" s="1607"/>
      <c r="AL134" s="1607"/>
      <c r="AM134" s="1607"/>
      <c r="AN134" s="1607"/>
      <c r="AO134" s="1607"/>
      <c r="AP134" s="1607"/>
      <c r="AQ134" s="1607"/>
      <c r="AR134" s="1607"/>
      <c r="AS134" s="1607"/>
      <c r="AT134" s="1607"/>
      <c r="AU134" s="1607"/>
      <c r="AV134" s="1607"/>
      <c r="AW134" s="1607"/>
      <c r="AX134" s="1607"/>
      <c r="AY134" s="1607"/>
      <c r="AZ134" s="1607"/>
      <c r="BA134" s="1607"/>
      <c r="BB134" s="1607"/>
      <c r="BC134" s="1607"/>
      <c r="BD134" s="1607"/>
      <c r="BE134" s="1607"/>
      <c r="BF134" s="1607"/>
      <c r="BG134" s="1607"/>
      <c r="BH134" s="1607"/>
      <c r="BI134" s="1607"/>
      <c r="BJ134" s="1607"/>
      <c r="BK134" s="1607"/>
      <c r="BL134" s="1607"/>
      <c r="BM134" s="1607"/>
      <c r="BN134" s="1607"/>
      <c r="BO134" s="1607"/>
      <c r="BP134" s="1607"/>
      <c r="BQ134" s="1607"/>
      <c r="BR134" s="1607"/>
      <c r="BS134" s="1607"/>
      <c r="BT134" s="1607"/>
      <c r="BU134" s="1607"/>
      <c r="BV134" s="1607"/>
      <c r="BW134" s="1607"/>
      <c r="BX134" s="1607"/>
      <c r="BY134" s="1607"/>
      <c r="BZ134" s="1607"/>
      <c r="CA134" s="1607"/>
      <c r="CB134" s="1607"/>
      <c r="CC134" s="1607"/>
      <c r="CD134" s="1607"/>
      <c r="CE134" s="1607"/>
      <c r="CF134" s="1607"/>
      <c r="CG134" s="1607"/>
      <c r="CH134" s="1607"/>
      <c r="CI134" s="1607"/>
      <c r="CJ134" s="1607"/>
      <c r="CK134" s="1607"/>
      <c r="CL134" s="1607"/>
      <c r="CM134" s="1607"/>
      <c r="CN134" s="1607"/>
      <c r="CO134" s="1607"/>
      <c r="CP134" s="1607"/>
      <c r="CQ134" s="1607"/>
      <c r="CR134" s="1607"/>
      <c r="CS134" s="1607"/>
      <c r="CT134" s="1607"/>
      <c r="CU134" s="1607"/>
      <c r="CV134" s="1607"/>
      <c r="CW134" s="1607"/>
      <c r="CX134" s="1607"/>
      <c r="CY134" s="1607"/>
      <c r="CZ134" s="1607"/>
      <c r="DA134" s="1607"/>
      <c r="DB134" s="1607"/>
      <c r="DE134" s="100"/>
      <c r="DF134" s="100"/>
    </row>
    <row r="135" spans="2:110" ht="10.5" customHeight="1">
      <c r="B135" s="97"/>
      <c r="C135" s="97"/>
      <c r="D135" s="97"/>
      <c r="E135" s="97"/>
      <c r="F135" s="97"/>
      <c r="G135" s="1607"/>
      <c r="H135" s="1607"/>
      <c r="I135" s="1607"/>
      <c r="J135" s="1607"/>
      <c r="K135" s="1607"/>
      <c r="L135" s="1607"/>
      <c r="M135" s="1607"/>
      <c r="N135" s="1607"/>
      <c r="O135" s="1607"/>
      <c r="P135" s="1607"/>
      <c r="Q135" s="1607"/>
      <c r="R135" s="1607"/>
      <c r="S135" s="1607"/>
      <c r="T135" s="1607"/>
      <c r="U135" s="1607"/>
      <c r="V135" s="1607"/>
      <c r="W135" s="1607"/>
      <c r="X135" s="1607"/>
      <c r="Y135" s="1607"/>
      <c r="Z135" s="1607"/>
      <c r="AA135" s="1607"/>
      <c r="AB135" s="1607"/>
      <c r="AC135" s="1607"/>
      <c r="AD135" s="1607"/>
      <c r="AE135" s="1607"/>
      <c r="AF135" s="1607"/>
      <c r="AG135" s="1607"/>
      <c r="AH135" s="1607"/>
      <c r="AI135" s="1607"/>
      <c r="AJ135" s="1607"/>
      <c r="AK135" s="1607"/>
      <c r="AL135" s="1607"/>
      <c r="AM135" s="1607"/>
      <c r="AN135" s="1607"/>
      <c r="AO135" s="1607"/>
      <c r="AP135" s="1607"/>
      <c r="AQ135" s="1607"/>
      <c r="AR135" s="1607"/>
      <c r="AS135" s="1607"/>
      <c r="AT135" s="1607"/>
      <c r="AU135" s="1607"/>
      <c r="AV135" s="1607"/>
      <c r="AW135" s="1607"/>
      <c r="AX135" s="1607"/>
      <c r="AY135" s="1607"/>
      <c r="AZ135" s="1607"/>
      <c r="BA135" s="1607"/>
      <c r="BB135" s="1607"/>
      <c r="BC135" s="1607"/>
      <c r="BD135" s="1607"/>
      <c r="BE135" s="1607"/>
      <c r="BF135" s="1607"/>
      <c r="BG135" s="1607"/>
      <c r="BH135" s="1607"/>
      <c r="BI135" s="1607"/>
      <c r="BJ135" s="1607"/>
      <c r="BK135" s="1607"/>
      <c r="BL135" s="1607"/>
      <c r="BM135" s="1607"/>
      <c r="BN135" s="1607"/>
      <c r="BO135" s="1607"/>
      <c r="BP135" s="1607"/>
      <c r="BQ135" s="1607"/>
      <c r="BR135" s="1607"/>
      <c r="BS135" s="1607"/>
      <c r="BT135" s="1607"/>
      <c r="BU135" s="1607"/>
      <c r="BV135" s="1607"/>
      <c r="BW135" s="1607"/>
      <c r="BX135" s="1607"/>
      <c r="BY135" s="1607"/>
      <c r="BZ135" s="1607"/>
      <c r="CA135" s="1607"/>
      <c r="CB135" s="1607"/>
      <c r="CC135" s="1607"/>
      <c r="CD135" s="1607"/>
      <c r="CE135" s="1607"/>
      <c r="CF135" s="1607"/>
      <c r="CG135" s="1607"/>
      <c r="CH135" s="1607"/>
      <c r="CI135" s="1607"/>
      <c r="CJ135" s="1607"/>
      <c r="CK135" s="1607"/>
      <c r="CL135" s="1607"/>
      <c r="CM135" s="1607"/>
      <c r="CN135" s="1607"/>
      <c r="CO135" s="1607"/>
      <c r="CP135" s="1607"/>
      <c r="CQ135" s="1607"/>
      <c r="CR135" s="1607"/>
      <c r="CS135" s="1607"/>
      <c r="CT135" s="1607"/>
      <c r="CU135" s="1607"/>
      <c r="CV135" s="1607"/>
      <c r="CW135" s="1607"/>
      <c r="CX135" s="1607"/>
      <c r="CY135" s="1607"/>
      <c r="CZ135" s="1607"/>
      <c r="DA135" s="1607"/>
      <c r="DB135" s="1607"/>
      <c r="DE135" s="100"/>
      <c r="DF135" s="100"/>
    </row>
    <row r="136" spans="2:110" ht="10.5" customHeight="1">
      <c r="B136" s="97"/>
      <c r="C136" s="97"/>
      <c r="D136" s="97"/>
      <c r="E136" s="97"/>
      <c r="F136" s="97"/>
      <c r="G136" s="1607"/>
      <c r="H136" s="1607"/>
      <c r="I136" s="1607"/>
      <c r="J136" s="1607"/>
      <c r="K136" s="1607"/>
      <c r="L136" s="1607"/>
      <c r="M136" s="1607"/>
      <c r="N136" s="1607"/>
      <c r="O136" s="1607"/>
      <c r="P136" s="1607"/>
      <c r="Q136" s="1607"/>
      <c r="R136" s="1607"/>
      <c r="S136" s="1607"/>
      <c r="T136" s="1607"/>
      <c r="U136" s="1607"/>
      <c r="V136" s="1607"/>
      <c r="W136" s="1607"/>
      <c r="X136" s="1607"/>
      <c r="Y136" s="1607"/>
      <c r="Z136" s="1607"/>
      <c r="AA136" s="1607"/>
      <c r="AB136" s="1607"/>
      <c r="AC136" s="1607"/>
      <c r="AD136" s="1607"/>
      <c r="AE136" s="1607"/>
      <c r="AF136" s="1607"/>
      <c r="AG136" s="1607"/>
      <c r="AH136" s="1607"/>
      <c r="AI136" s="1607"/>
      <c r="AJ136" s="1607"/>
      <c r="AK136" s="1607"/>
      <c r="AL136" s="1607"/>
      <c r="AM136" s="1607"/>
      <c r="AN136" s="1607"/>
      <c r="AO136" s="1607"/>
      <c r="AP136" s="1607"/>
      <c r="AQ136" s="1607"/>
      <c r="AR136" s="1607"/>
      <c r="AS136" s="1607"/>
      <c r="AT136" s="1607"/>
      <c r="AU136" s="1607"/>
      <c r="AV136" s="1607"/>
      <c r="AW136" s="1607"/>
      <c r="AX136" s="1607"/>
      <c r="AY136" s="1607"/>
      <c r="AZ136" s="1607"/>
      <c r="BA136" s="1607"/>
      <c r="BB136" s="1607"/>
      <c r="BC136" s="1607"/>
      <c r="BD136" s="1607"/>
      <c r="BE136" s="1607"/>
      <c r="BF136" s="1607"/>
      <c r="BG136" s="1607"/>
      <c r="BH136" s="1607"/>
      <c r="BI136" s="1607"/>
      <c r="BJ136" s="1607"/>
      <c r="BK136" s="1607"/>
      <c r="BL136" s="1607"/>
      <c r="BM136" s="1607"/>
      <c r="BN136" s="1607"/>
      <c r="BO136" s="1607"/>
      <c r="BP136" s="1607"/>
      <c r="BQ136" s="1607"/>
      <c r="BR136" s="1607"/>
      <c r="BS136" s="1607"/>
      <c r="BT136" s="1607"/>
      <c r="BU136" s="1607"/>
      <c r="BV136" s="1607"/>
      <c r="BW136" s="1607"/>
      <c r="BX136" s="1607"/>
      <c r="BY136" s="1607"/>
      <c r="BZ136" s="1607"/>
      <c r="CA136" s="1607"/>
      <c r="CB136" s="1607"/>
      <c r="CC136" s="1607"/>
      <c r="CD136" s="1607"/>
      <c r="CE136" s="1607"/>
      <c r="CF136" s="1607"/>
      <c r="CG136" s="1607"/>
      <c r="CH136" s="1607"/>
      <c r="CI136" s="1607"/>
      <c r="CJ136" s="1607"/>
      <c r="CK136" s="1607"/>
      <c r="CL136" s="1607"/>
      <c r="CM136" s="1607"/>
      <c r="CN136" s="1607"/>
      <c r="CO136" s="1607"/>
      <c r="CP136" s="1607"/>
      <c r="CQ136" s="1607"/>
      <c r="CR136" s="1607"/>
      <c r="CS136" s="1607"/>
      <c r="CT136" s="1607"/>
      <c r="CU136" s="1607"/>
      <c r="CV136" s="1607"/>
      <c r="CW136" s="1607"/>
      <c r="CX136" s="1607"/>
      <c r="CY136" s="1607"/>
      <c r="CZ136" s="1607"/>
      <c r="DA136" s="1607"/>
      <c r="DB136" s="1607"/>
      <c r="DE136" s="100"/>
      <c r="DF136" s="100"/>
    </row>
    <row r="137" spans="2:110" ht="10.5" customHeight="1">
      <c r="B137" s="97"/>
      <c r="C137" s="97"/>
      <c r="D137" s="97"/>
      <c r="E137" s="97"/>
      <c r="F137" s="97"/>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E137" s="100"/>
      <c r="DF137" s="100"/>
    </row>
    <row r="138" spans="2:110" ht="10.5" customHeight="1">
      <c r="B138" s="97"/>
      <c r="C138" s="97"/>
      <c r="D138" s="97"/>
      <c r="E138" s="97"/>
      <c r="F138" s="97"/>
      <c r="G138" s="97"/>
      <c r="H138" s="98"/>
      <c r="I138" s="98"/>
      <c r="J138" s="98"/>
      <c r="K138" s="98"/>
      <c r="L138" s="98"/>
      <c r="M138" s="98"/>
      <c r="N138" s="98"/>
      <c r="O138" s="98"/>
      <c r="P138" s="98"/>
      <c r="Q138" s="98"/>
      <c r="R138" s="98"/>
      <c r="S138" s="98"/>
      <c r="T138" s="98"/>
      <c r="U138" s="98"/>
      <c r="V138" s="98"/>
      <c r="W138" s="98"/>
      <c r="X138" s="98"/>
      <c r="Y138" s="98"/>
      <c r="Z138" s="98"/>
      <c r="AA138" s="97"/>
      <c r="AB138" s="97"/>
      <c r="AC138" s="97"/>
      <c r="AD138" s="97"/>
      <c r="AE138" s="97"/>
      <c r="AF138" s="97"/>
      <c r="AG138" s="98"/>
      <c r="AH138" s="98"/>
      <c r="AI138" s="98"/>
      <c r="AJ138" s="98"/>
      <c r="AK138" s="98"/>
      <c r="AL138" s="98"/>
      <c r="AM138" s="98"/>
      <c r="AN138" s="98"/>
      <c r="AO138" s="98"/>
      <c r="AP138" s="98"/>
      <c r="AQ138" s="98"/>
      <c r="AR138" s="98"/>
      <c r="AS138" s="98"/>
      <c r="AT138" s="98"/>
      <c r="AU138" s="98"/>
      <c r="AV138" s="98"/>
      <c r="AW138" s="98"/>
      <c r="AX138" s="97"/>
      <c r="AY138" s="97"/>
      <c r="AZ138" s="97"/>
      <c r="BA138" s="97"/>
      <c r="BB138" s="97"/>
      <c r="BC138" s="97"/>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0"/>
      <c r="CA138" s="90"/>
      <c r="CB138" s="90"/>
      <c r="CC138" s="90"/>
      <c r="CD138" s="90"/>
      <c r="CE138" s="90"/>
      <c r="CF138" s="90"/>
      <c r="CG138" s="90"/>
      <c r="CH138" s="99"/>
      <c r="CI138" s="99"/>
      <c r="CJ138" s="99"/>
      <c r="CK138" s="99"/>
      <c r="CL138" s="99"/>
      <c r="CM138" s="99"/>
      <c r="CN138" s="99"/>
      <c r="CO138" s="99"/>
      <c r="CP138" s="99"/>
      <c r="CQ138" s="99"/>
      <c r="CR138" s="99"/>
      <c r="CS138" s="99"/>
      <c r="CT138" s="99"/>
      <c r="CU138" s="56"/>
      <c r="CV138" s="56"/>
      <c r="CW138" s="100"/>
      <c r="CX138" s="100"/>
      <c r="CY138" s="100"/>
      <c r="CZ138" s="100"/>
      <c r="DA138" s="100"/>
      <c r="DB138" s="100"/>
      <c r="DE138" s="100"/>
      <c r="DF138" s="100"/>
    </row>
    <row r="139" spans="2:110" ht="10.5" customHeight="1">
      <c r="B139" s="97"/>
      <c r="C139" s="97"/>
      <c r="D139" s="1897">
        <v>6</v>
      </c>
      <c r="E139" s="1897"/>
      <c r="F139" s="1897"/>
      <c r="G139" s="1899" t="s">
        <v>298</v>
      </c>
      <c r="H139" s="1899"/>
      <c r="I139" s="1899"/>
      <c r="J139" s="1899"/>
      <c r="K139" s="1899"/>
      <c r="L139" s="1899"/>
      <c r="M139" s="1899"/>
      <c r="N139" s="1899"/>
      <c r="O139" s="1899"/>
      <c r="P139" s="1899"/>
      <c r="Q139" s="1899"/>
      <c r="R139" s="1899"/>
      <c r="S139" s="1899"/>
      <c r="T139" s="1899"/>
      <c r="U139" s="1899"/>
      <c r="V139" s="1899"/>
      <c r="W139" s="1899"/>
      <c r="X139" s="1899"/>
      <c r="Y139" s="1899"/>
      <c r="Z139" s="1899"/>
      <c r="AA139" s="1899"/>
      <c r="AB139" s="1899"/>
      <c r="AC139" s="1899"/>
      <c r="AD139" s="1899"/>
      <c r="AE139" s="1899"/>
      <c r="AF139" s="1899"/>
      <c r="AG139" s="1899"/>
      <c r="AH139" s="1899"/>
      <c r="AI139" s="1899"/>
      <c r="AJ139" s="1899"/>
      <c r="AK139" s="1899"/>
      <c r="AL139" s="1899"/>
      <c r="AM139" s="1899"/>
      <c r="AN139" s="1899"/>
      <c r="AO139" s="1899"/>
      <c r="AP139" s="1899"/>
      <c r="AQ139" s="1899"/>
      <c r="AR139" s="1899"/>
      <c r="AS139" s="1899"/>
      <c r="AT139" s="1899"/>
      <c r="AU139" s="1899"/>
      <c r="AV139" s="1899"/>
      <c r="AW139" s="1899"/>
      <c r="AX139" s="1899"/>
      <c r="AY139" s="1899"/>
      <c r="AZ139" s="1899"/>
      <c r="BA139" s="1899"/>
      <c r="BB139" s="1899"/>
      <c r="BC139" s="1899"/>
      <c r="BD139" s="1899"/>
      <c r="BE139" s="1899"/>
      <c r="BF139" s="1899"/>
      <c r="BG139" s="1899"/>
      <c r="BH139" s="1899"/>
      <c r="BI139" s="1899"/>
      <c r="BJ139" s="1899"/>
      <c r="BK139" s="1899"/>
      <c r="BL139" s="1899"/>
      <c r="BM139" s="1899"/>
      <c r="BN139" s="1899"/>
      <c r="BO139" s="1899"/>
      <c r="BP139" s="1899"/>
      <c r="BQ139" s="1899"/>
      <c r="BR139" s="1899"/>
      <c r="BS139" s="1899"/>
      <c r="BT139" s="1899"/>
      <c r="BU139" s="1899"/>
      <c r="BV139" s="1899"/>
      <c r="BW139" s="1899"/>
      <c r="BX139" s="1899"/>
      <c r="BY139" s="1899"/>
      <c r="BZ139" s="1899"/>
      <c r="CA139" s="1899"/>
      <c r="CB139" s="1899"/>
      <c r="CC139" s="1899"/>
      <c r="CD139" s="1899"/>
      <c r="CE139" s="1899"/>
      <c r="CF139" s="1899"/>
      <c r="CG139" s="1899"/>
      <c r="CH139" s="1899"/>
      <c r="CI139" s="1899"/>
      <c r="CJ139" s="1899"/>
      <c r="CK139" s="1899"/>
      <c r="CL139" s="1899"/>
      <c r="CM139" s="1899"/>
      <c r="CN139" s="1899"/>
      <c r="CO139" s="1899"/>
      <c r="CP139" s="1899"/>
      <c r="CQ139" s="1899"/>
      <c r="CR139" s="1899"/>
      <c r="CS139" s="1899"/>
      <c r="CT139" s="1899"/>
      <c r="CU139" s="1899"/>
      <c r="CV139" s="1899"/>
      <c r="CW139" s="1899"/>
      <c r="CX139" s="1899"/>
      <c r="CY139" s="1899"/>
      <c r="CZ139" s="1899"/>
      <c r="DA139" s="1899"/>
      <c r="DB139" s="1899"/>
      <c r="DE139" s="100"/>
      <c r="DF139" s="100"/>
    </row>
    <row r="140" spans="2:110" ht="10.5" customHeight="1">
      <c r="B140" s="97"/>
      <c r="C140" s="97"/>
      <c r="D140" s="1898"/>
      <c r="E140" s="1898"/>
      <c r="F140" s="1898"/>
      <c r="G140" s="1900"/>
      <c r="H140" s="1900"/>
      <c r="I140" s="1900"/>
      <c r="J140" s="1900"/>
      <c r="K140" s="1900"/>
      <c r="L140" s="1900"/>
      <c r="M140" s="1900"/>
      <c r="N140" s="1900"/>
      <c r="O140" s="1900"/>
      <c r="P140" s="1900"/>
      <c r="Q140" s="1900"/>
      <c r="R140" s="1900"/>
      <c r="S140" s="1900"/>
      <c r="T140" s="1900"/>
      <c r="U140" s="1900"/>
      <c r="V140" s="1900"/>
      <c r="W140" s="1900"/>
      <c r="X140" s="1900"/>
      <c r="Y140" s="1900"/>
      <c r="Z140" s="1900"/>
      <c r="AA140" s="1900"/>
      <c r="AB140" s="1900"/>
      <c r="AC140" s="1900"/>
      <c r="AD140" s="1900"/>
      <c r="AE140" s="1900"/>
      <c r="AF140" s="1900"/>
      <c r="AG140" s="1900"/>
      <c r="AH140" s="1900"/>
      <c r="AI140" s="1900"/>
      <c r="AJ140" s="1900"/>
      <c r="AK140" s="1900"/>
      <c r="AL140" s="1900"/>
      <c r="AM140" s="1900"/>
      <c r="AN140" s="1900"/>
      <c r="AO140" s="1900"/>
      <c r="AP140" s="1900"/>
      <c r="AQ140" s="1900"/>
      <c r="AR140" s="1900"/>
      <c r="AS140" s="1900"/>
      <c r="AT140" s="1900"/>
      <c r="AU140" s="1900"/>
      <c r="AV140" s="1900"/>
      <c r="AW140" s="1900"/>
      <c r="AX140" s="1900"/>
      <c r="AY140" s="1900"/>
      <c r="AZ140" s="1900"/>
      <c r="BA140" s="1900"/>
      <c r="BB140" s="1900"/>
      <c r="BC140" s="1900"/>
      <c r="BD140" s="1900"/>
      <c r="BE140" s="1900"/>
      <c r="BF140" s="1900"/>
      <c r="BG140" s="1900"/>
      <c r="BH140" s="1900"/>
      <c r="BI140" s="1900"/>
      <c r="BJ140" s="1900"/>
      <c r="BK140" s="1900"/>
      <c r="BL140" s="1900"/>
      <c r="BM140" s="1900"/>
      <c r="BN140" s="1900"/>
      <c r="BO140" s="1900"/>
      <c r="BP140" s="1900"/>
      <c r="BQ140" s="1900"/>
      <c r="BR140" s="1900"/>
      <c r="BS140" s="1900"/>
      <c r="BT140" s="1900"/>
      <c r="BU140" s="1900"/>
      <c r="BV140" s="1900"/>
      <c r="BW140" s="1900"/>
      <c r="BX140" s="1900"/>
      <c r="BY140" s="1900"/>
      <c r="BZ140" s="1900"/>
      <c r="CA140" s="1900"/>
      <c r="CB140" s="1900"/>
      <c r="CC140" s="1900"/>
      <c r="CD140" s="1900"/>
      <c r="CE140" s="1900"/>
      <c r="CF140" s="1900"/>
      <c r="CG140" s="1900"/>
      <c r="CH140" s="1900"/>
      <c r="CI140" s="1900"/>
      <c r="CJ140" s="1900"/>
      <c r="CK140" s="1900"/>
      <c r="CL140" s="1900"/>
      <c r="CM140" s="1900"/>
      <c r="CN140" s="1900"/>
      <c r="CO140" s="1900"/>
      <c r="CP140" s="1900"/>
      <c r="CQ140" s="1900"/>
      <c r="CR140" s="1900"/>
      <c r="CS140" s="1900"/>
      <c r="CT140" s="1900"/>
      <c r="CU140" s="1900"/>
      <c r="CV140" s="1900"/>
      <c r="CW140" s="1900"/>
      <c r="CX140" s="1900"/>
      <c r="CY140" s="1900"/>
      <c r="CZ140" s="1900"/>
      <c r="DA140" s="1900"/>
      <c r="DB140" s="1900"/>
      <c r="DE140" s="100"/>
      <c r="DF140" s="100"/>
    </row>
    <row r="141" spans="2:110" ht="10.5" customHeight="1">
      <c r="B141" s="97"/>
      <c r="C141" s="97"/>
      <c r="D141" s="97"/>
      <c r="E141" s="97"/>
      <c r="F141" s="97"/>
      <c r="G141" s="1607" t="s">
        <v>376</v>
      </c>
      <c r="H141" s="1607"/>
      <c r="I141" s="1607"/>
      <c r="J141" s="1607"/>
      <c r="K141" s="1607"/>
      <c r="L141" s="1607"/>
      <c r="M141" s="1607"/>
      <c r="N141" s="1607"/>
      <c r="O141" s="1607"/>
      <c r="P141" s="1607"/>
      <c r="Q141" s="1607"/>
      <c r="R141" s="1607"/>
      <c r="S141" s="1607"/>
      <c r="T141" s="1607"/>
      <c r="U141" s="1607"/>
      <c r="V141" s="1607"/>
      <c r="W141" s="1607"/>
      <c r="X141" s="1607"/>
      <c r="Y141" s="1607"/>
      <c r="Z141" s="1607"/>
      <c r="AA141" s="1607"/>
      <c r="AB141" s="1607"/>
      <c r="AC141" s="1607"/>
      <c r="AD141" s="1607"/>
      <c r="AE141" s="1607"/>
      <c r="AF141" s="1607"/>
      <c r="AG141" s="1607"/>
      <c r="AH141" s="1607"/>
      <c r="AI141" s="1607"/>
      <c r="AJ141" s="1607"/>
      <c r="AK141" s="1607"/>
      <c r="AL141" s="1607"/>
      <c r="AM141" s="1607"/>
      <c r="AN141" s="1607"/>
      <c r="AO141" s="1607"/>
      <c r="AP141" s="1607"/>
      <c r="AQ141" s="1607"/>
      <c r="AR141" s="1607"/>
      <c r="AS141" s="1607"/>
      <c r="AT141" s="1607"/>
      <c r="AU141" s="1607"/>
      <c r="AV141" s="1607"/>
      <c r="AW141" s="1607"/>
      <c r="AX141" s="1607"/>
      <c r="AY141" s="1607"/>
      <c r="AZ141" s="1607"/>
      <c r="BA141" s="1607"/>
      <c r="BB141" s="1607"/>
      <c r="BC141" s="1607"/>
      <c r="BD141" s="1607"/>
      <c r="BE141" s="1607"/>
      <c r="BF141" s="1607"/>
      <c r="BG141" s="1607"/>
      <c r="BH141" s="1607"/>
      <c r="BI141" s="1607"/>
      <c r="BJ141" s="1607"/>
      <c r="BK141" s="1607"/>
      <c r="BL141" s="1607"/>
      <c r="BM141" s="1607"/>
      <c r="BN141" s="1607"/>
      <c r="BO141" s="1607"/>
      <c r="BP141" s="1607"/>
      <c r="BQ141" s="1607"/>
      <c r="BR141" s="1607"/>
      <c r="BS141" s="1607"/>
      <c r="BT141" s="1607"/>
      <c r="BU141" s="1607"/>
      <c r="BV141" s="1607"/>
      <c r="BW141" s="1607"/>
      <c r="BX141" s="1607"/>
      <c r="BY141" s="1607"/>
      <c r="BZ141" s="1607"/>
      <c r="CA141" s="1607"/>
      <c r="CB141" s="1607"/>
      <c r="CC141" s="1607"/>
      <c r="CD141" s="1607"/>
      <c r="CE141" s="1607"/>
      <c r="CF141" s="1607"/>
      <c r="CG141" s="1607"/>
      <c r="CH141" s="1607"/>
      <c r="CI141" s="1607"/>
      <c r="CJ141" s="1607"/>
      <c r="CK141" s="1607"/>
      <c r="CL141" s="1607"/>
      <c r="CM141" s="1607"/>
      <c r="CN141" s="1607"/>
      <c r="CO141" s="1607"/>
      <c r="CP141" s="1607"/>
      <c r="CQ141" s="1607"/>
      <c r="CR141" s="1607"/>
      <c r="CS141" s="1607"/>
      <c r="CT141" s="1607"/>
      <c r="CU141" s="1607"/>
      <c r="CV141" s="1607"/>
      <c r="CW141" s="1607"/>
      <c r="CX141" s="1607"/>
      <c r="CY141" s="1607"/>
      <c r="CZ141" s="1607"/>
      <c r="DA141" s="1607"/>
      <c r="DB141" s="1607"/>
      <c r="DE141" s="100"/>
      <c r="DF141" s="100"/>
    </row>
    <row r="142" spans="2:110" ht="10.5" customHeight="1">
      <c r="B142" s="97"/>
      <c r="C142" s="97"/>
      <c r="D142" s="97"/>
      <c r="E142" s="97"/>
      <c r="F142" s="97"/>
      <c r="G142" s="1607"/>
      <c r="H142" s="1607"/>
      <c r="I142" s="1607"/>
      <c r="J142" s="1607"/>
      <c r="K142" s="1607"/>
      <c r="L142" s="1607"/>
      <c r="M142" s="1607"/>
      <c r="N142" s="1607"/>
      <c r="O142" s="1607"/>
      <c r="P142" s="1607"/>
      <c r="Q142" s="1607"/>
      <c r="R142" s="1607"/>
      <c r="S142" s="1607"/>
      <c r="T142" s="1607"/>
      <c r="U142" s="1607"/>
      <c r="V142" s="1607"/>
      <c r="W142" s="1607"/>
      <c r="X142" s="1607"/>
      <c r="Y142" s="1607"/>
      <c r="Z142" s="1607"/>
      <c r="AA142" s="1607"/>
      <c r="AB142" s="1607"/>
      <c r="AC142" s="1607"/>
      <c r="AD142" s="1607"/>
      <c r="AE142" s="1607"/>
      <c r="AF142" s="1607"/>
      <c r="AG142" s="1607"/>
      <c r="AH142" s="1607"/>
      <c r="AI142" s="1607"/>
      <c r="AJ142" s="1607"/>
      <c r="AK142" s="1607"/>
      <c r="AL142" s="1607"/>
      <c r="AM142" s="1607"/>
      <c r="AN142" s="1607"/>
      <c r="AO142" s="1607"/>
      <c r="AP142" s="1607"/>
      <c r="AQ142" s="1607"/>
      <c r="AR142" s="1607"/>
      <c r="AS142" s="1607"/>
      <c r="AT142" s="1607"/>
      <c r="AU142" s="1607"/>
      <c r="AV142" s="1607"/>
      <c r="AW142" s="1607"/>
      <c r="AX142" s="1607"/>
      <c r="AY142" s="1607"/>
      <c r="AZ142" s="1607"/>
      <c r="BA142" s="1607"/>
      <c r="BB142" s="1607"/>
      <c r="BC142" s="1607"/>
      <c r="BD142" s="1607"/>
      <c r="BE142" s="1607"/>
      <c r="BF142" s="1607"/>
      <c r="BG142" s="1607"/>
      <c r="BH142" s="1607"/>
      <c r="BI142" s="1607"/>
      <c r="BJ142" s="1607"/>
      <c r="BK142" s="1607"/>
      <c r="BL142" s="1607"/>
      <c r="BM142" s="1607"/>
      <c r="BN142" s="1607"/>
      <c r="BO142" s="1607"/>
      <c r="BP142" s="1607"/>
      <c r="BQ142" s="1607"/>
      <c r="BR142" s="1607"/>
      <c r="BS142" s="1607"/>
      <c r="BT142" s="1607"/>
      <c r="BU142" s="1607"/>
      <c r="BV142" s="1607"/>
      <c r="BW142" s="1607"/>
      <c r="BX142" s="1607"/>
      <c r="BY142" s="1607"/>
      <c r="BZ142" s="1607"/>
      <c r="CA142" s="1607"/>
      <c r="CB142" s="1607"/>
      <c r="CC142" s="1607"/>
      <c r="CD142" s="1607"/>
      <c r="CE142" s="1607"/>
      <c r="CF142" s="1607"/>
      <c r="CG142" s="1607"/>
      <c r="CH142" s="1607"/>
      <c r="CI142" s="1607"/>
      <c r="CJ142" s="1607"/>
      <c r="CK142" s="1607"/>
      <c r="CL142" s="1607"/>
      <c r="CM142" s="1607"/>
      <c r="CN142" s="1607"/>
      <c r="CO142" s="1607"/>
      <c r="CP142" s="1607"/>
      <c r="CQ142" s="1607"/>
      <c r="CR142" s="1607"/>
      <c r="CS142" s="1607"/>
      <c r="CT142" s="1607"/>
      <c r="CU142" s="1607"/>
      <c r="CV142" s="1607"/>
      <c r="CW142" s="1607"/>
      <c r="CX142" s="1607"/>
      <c r="CY142" s="1607"/>
      <c r="CZ142" s="1607"/>
      <c r="DA142" s="1607"/>
      <c r="DB142" s="1607"/>
      <c r="DE142" s="100"/>
      <c r="DF142" s="100"/>
    </row>
    <row r="143" spans="2:110" ht="10.5" customHeight="1">
      <c r="B143" s="97"/>
      <c r="C143" s="97"/>
      <c r="D143" s="97"/>
      <c r="E143" s="97"/>
      <c r="F143" s="97"/>
      <c r="G143" s="1607"/>
      <c r="H143" s="1607"/>
      <c r="I143" s="1607"/>
      <c r="J143" s="1607"/>
      <c r="K143" s="1607"/>
      <c r="L143" s="1607"/>
      <c r="M143" s="1607"/>
      <c r="N143" s="1607"/>
      <c r="O143" s="1607"/>
      <c r="P143" s="1607"/>
      <c r="Q143" s="1607"/>
      <c r="R143" s="1607"/>
      <c r="S143" s="1607"/>
      <c r="T143" s="1607"/>
      <c r="U143" s="1607"/>
      <c r="V143" s="1607"/>
      <c r="W143" s="1607"/>
      <c r="X143" s="1607"/>
      <c r="Y143" s="1607"/>
      <c r="Z143" s="1607"/>
      <c r="AA143" s="1607"/>
      <c r="AB143" s="1607"/>
      <c r="AC143" s="1607"/>
      <c r="AD143" s="1607"/>
      <c r="AE143" s="1607"/>
      <c r="AF143" s="1607"/>
      <c r="AG143" s="1607"/>
      <c r="AH143" s="1607"/>
      <c r="AI143" s="1607"/>
      <c r="AJ143" s="1607"/>
      <c r="AK143" s="1607"/>
      <c r="AL143" s="1607"/>
      <c r="AM143" s="1607"/>
      <c r="AN143" s="1607"/>
      <c r="AO143" s="1607"/>
      <c r="AP143" s="1607"/>
      <c r="AQ143" s="1607"/>
      <c r="AR143" s="1607"/>
      <c r="AS143" s="1607"/>
      <c r="AT143" s="1607"/>
      <c r="AU143" s="1607"/>
      <c r="AV143" s="1607"/>
      <c r="AW143" s="1607"/>
      <c r="AX143" s="1607"/>
      <c r="AY143" s="1607"/>
      <c r="AZ143" s="1607"/>
      <c r="BA143" s="1607"/>
      <c r="BB143" s="1607"/>
      <c r="BC143" s="1607"/>
      <c r="BD143" s="1607"/>
      <c r="BE143" s="1607"/>
      <c r="BF143" s="1607"/>
      <c r="BG143" s="1607"/>
      <c r="BH143" s="1607"/>
      <c r="BI143" s="1607"/>
      <c r="BJ143" s="1607"/>
      <c r="BK143" s="1607"/>
      <c r="BL143" s="1607"/>
      <c r="BM143" s="1607"/>
      <c r="BN143" s="1607"/>
      <c r="BO143" s="1607"/>
      <c r="BP143" s="1607"/>
      <c r="BQ143" s="1607"/>
      <c r="BR143" s="1607"/>
      <c r="BS143" s="1607"/>
      <c r="BT143" s="1607"/>
      <c r="BU143" s="1607"/>
      <c r="BV143" s="1607"/>
      <c r="BW143" s="1607"/>
      <c r="BX143" s="1607"/>
      <c r="BY143" s="1607"/>
      <c r="BZ143" s="1607"/>
      <c r="CA143" s="1607"/>
      <c r="CB143" s="1607"/>
      <c r="CC143" s="1607"/>
      <c r="CD143" s="1607"/>
      <c r="CE143" s="1607"/>
      <c r="CF143" s="1607"/>
      <c r="CG143" s="1607"/>
      <c r="CH143" s="1607"/>
      <c r="CI143" s="1607"/>
      <c r="CJ143" s="1607"/>
      <c r="CK143" s="1607"/>
      <c r="CL143" s="1607"/>
      <c r="CM143" s="1607"/>
      <c r="CN143" s="1607"/>
      <c r="CO143" s="1607"/>
      <c r="CP143" s="1607"/>
      <c r="CQ143" s="1607"/>
      <c r="CR143" s="1607"/>
      <c r="CS143" s="1607"/>
      <c r="CT143" s="1607"/>
      <c r="CU143" s="1607"/>
      <c r="CV143" s="1607"/>
      <c r="CW143" s="1607"/>
      <c r="CX143" s="1607"/>
      <c r="CY143" s="1607"/>
      <c r="CZ143" s="1607"/>
      <c r="DA143" s="1607"/>
      <c r="DB143" s="1607"/>
      <c r="DE143" s="100"/>
      <c r="DF143" s="100"/>
    </row>
    <row r="144" spans="2:110" ht="10.5" customHeight="1">
      <c r="B144" s="97"/>
      <c r="C144" s="97"/>
      <c r="D144" s="97"/>
      <c r="E144" s="97"/>
      <c r="F144" s="97"/>
      <c r="G144" s="1607"/>
      <c r="H144" s="1607"/>
      <c r="I144" s="1607"/>
      <c r="J144" s="1607"/>
      <c r="K144" s="1607"/>
      <c r="L144" s="1607"/>
      <c r="M144" s="1607"/>
      <c r="N144" s="1607"/>
      <c r="O144" s="1607"/>
      <c r="P144" s="1607"/>
      <c r="Q144" s="1607"/>
      <c r="R144" s="1607"/>
      <c r="S144" s="1607"/>
      <c r="T144" s="1607"/>
      <c r="U144" s="1607"/>
      <c r="V144" s="1607"/>
      <c r="W144" s="1607"/>
      <c r="X144" s="1607"/>
      <c r="Y144" s="1607"/>
      <c r="Z144" s="1607"/>
      <c r="AA144" s="1607"/>
      <c r="AB144" s="1607"/>
      <c r="AC144" s="1607"/>
      <c r="AD144" s="1607"/>
      <c r="AE144" s="1607"/>
      <c r="AF144" s="1607"/>
      <c r="AG144" s="1607"/>
      <c r="AH144" s="1607"/>
      <c r="AI144" s="1607"/>
      <c r="AJ144" s="1607"/>
      <c r="AK144" s="1607"/>
      <c r="AL144" s="1607"/>
      <c r="AM144" s="1607"/>
      <c r="AN144" s="1607"/>
      <c r="AO144" s="1607"/>
      <c r="AP144" s="1607"/>
      <c r="AQ144" s="1607"/>
      <c r="AR144" s="1607"/>
      <c r="AS144" s="1607"/>
      <c r="AT144" s="1607"/>
      <c r="AU144" s="1607"/>
      <c r="AV144" s="1607"/>
      <c r="AW144" s="1607"/>
      <c r="AX144" s="1607"/>
      <c r="AY144" s="1607"/>
      <c r="AZ144" s="1607"/>
      <c r="BA144" s="1607"/>
      <c r="BB144" s="1607"/>
      <c r="BC144" s="1607"/>
      <c r="BD144" s="1607"/>
      <c r="BE144" s="1607"/>
      <c r="BF144" s="1607"/>
      <c r="BG144" s="1607"/>
      <c r="BH144" s="1607"/>
      <c r="BI144" s="1607"/>
      <c r="BJ144" s="1607"/>
      <c r="BK144" s="1607"/>
      <c r="BL144" s="1607"/>
      <c r="BM144" s="1607"/>
      <c r="BN144" s="1607"/>
      <c r="BO144" s="1607"/>
      <c r="BP144" s="1607"/>
      <c r="BQ144" s="1607"/>
      <c r="BR144" s="1607"/>
      <c r="BS144" s="1607"/>
      <c r="BT144" s="1607"/>
      <c r="BU144" s="1607"/>
      <c r="BV144" s="1607"/>
      <c r="BW144" s="1607"/>
      <c r="BX144" s="1607"/>
      <c r="BY144" s="1607"/>
      <c r="BZ144" s="1607"/>
      <c r="CA144" s="1607"/>
      <c r="CB144" s="1607"/>
      <c r="CC144" s="1607"/>
      <c r="CD144" s="1607"/>
      <c r="CE144" s="1607"/>
      <c r="CF144" s="1607"/>
      <c r="CG144" s="1607"/>
      <c r="CH144" s="1607"/>
      <c r="CI144" s="1607"/>
      <c r="CJ144" s="1607"/>
      <c r="CK144" s="1607"/>
      <c r="CL144" s="1607"/>
      <c r="CM144" s="1607"/>
      <c r="CN144" s="1607"/>
      <c r="CO144" s="1607"/>
      <c r="CP144" s="1607"/>
      <c r="CQ144" s="1607"/>
      <c r="CR144" s="1607"/>
      <c r="CS144" s="1607"/>
      <c r="CT144" s="1607"/>
      <c r="CU144" s="1607"/>
      <c r="CV144" s="1607"/>
      <c r="CW144" s="1607"/>
      <c r="CX144" s="1607"/>
      <c r="CY144" s="1607"/>
      <c r="CZ144" s="1607"/>
      <c r="DA144" s="1607"/>
      <c r="DB144" s="1607"/>
      <c r="DE144" s="100"/>
      <c r="DF144" s="100"/>
    </row>
    <row r="145" spans="2:112" ht="10.5" customHeight="1">
      <c r="B145" s="97"/>
      <c r="C145" s="97"/>
      <c r="D145" s="97"/>
      <c r="E145" s="97"/>
      <c r="F145" s="97"/>
      <c r="G145" s="1607"/>
      <c r="H145" s="1607"/>
      <c r="I145" s="1607"/>
      <c r="J145" s="1607"/>
      <c r="K145" s="1607"/>
      <c r="L145" s="1607"/>
      <c r="M145" s="1607"/>
      <c r="N145" s="1607"/>
      <c r="O145" s="1607"/>
      <c r="P145" s="1607"/>
      <c r="Q145" s="1607"/>
      <c r="R145" s="1607"/>
      <c r="S145" s="1607"/>
      <c r="T145" s="1607"/>
      <c r="U145" s="1607"/>
      <c r="V145" s="1607"/>
      <c r="W145" s="1607"/>
      <c r="X145" s="1607"/>
      <c r="Y145" s="1607"/>
      <c r="Z145" s="1607"/>
      <c r="AA145" s="1607"/>
      <c r="AB145" s="1607"/>
      <c r="AC145" s="1607"/>
      <c r="AD145" s="1607"/>
      <c r="AE145" s="1607"/>
      <c r="AF145" s="1607"/>
      <c r="AG145" s="1607"/>
      <c r="AH145" s="1607"/>
      <c r="AI145" s="1607"/>
      <c r="AJ145" s="1607"/>
      <c r="AK145" s="1607"/>
      <c r="AL145" s="1607"/>
      <c r="AM145" s="1607"/>
      <c r="AN145" s="1607"/>
      <c r="AO145" s="1607"/>
      <c r="AP145" s="1607"/>
      <c r="AQ145" s="1607"/>
      <c r="AR145" s="1607"/>
      <c r="AS145" s="1607"/>
      <c r="AT145" s="1607"/>
      <c r="AU145" s="1607"/>
      <c r="AV145" s="1607"/>
      <c r="AW145" s="1607"/>
      <c r="AX145" s="1607"/>
      <c r="AY145" s="1607"/>
      <c r="AZ145" s="1607"/>
      <c r="BA145" s="1607"/>
      <c r="BB145" s="1607"/>
      <c r="BC145" s="1607"/>
      <c r="BD145" s="1607"/>
      <c r="BE145" s="1607"/>
      <c r="BF145" s="1607"/>
      <c r="BG145" s="1607"/>
      <c r="BH145" s="1607"/>
      <c r="BI145" s="1607"/>
      <c r="BJ145" s="1607"/>
      <c r="BK145" s="1607"/>
      <c r="BL145" s="1607"/>
      <c r="BM145" s="1607"/>
      <c r="BN145" s="1607"/>
      <c r="BO145" s="1607"/>
      <c r="BP145" s="1607"/>
      <c r="BQ145" s="1607"/>
      <c r="BR145" s="1607"/>
      <c r="BS145" s="1607"/>
      <c r="BT145" s="1607"/>
      <c r="BU145" s="1607"/>
      <c r="BV145" s="1607"/>
      <c r="BW145" s="1607"/>
      <c r="BX145" s="1607"/>
      <c r="BY145" s="1607"/>
      <c r="BZ145" s="1607"/>
      <c r="CA145" s="1607"/>
      <c r="CB145" s="1607"/>
      <c r="CC145" s="1607"/>
      <c r="CD145" s="1607"/>
      <c r="CE145" s="1607"/>
      <c r="CF145" s="1607"/>
      <c r="CG145" s="1607"/>
      <c r="CH145" s="1607"/>
      <c r="CI145" s="1607"/>
      <c r="CJ145" s="1607"/>
      <c r="CK145" s="1607"/>
      <c r="CL145" s="1607"/>
      <c r="CM145" s="1607"/>
      <c r="CN145" s="1607"/>
      <c r="CO145" s="1607"/>
      <c r="CP145" s="1607"/>
      <c r="CQ145" s="1607"/>
      <c r="CR145" s="1607"/>
      <c r="CS145" s="1607"/>
      <c r="CT145" s="1607"/>
      <c r="CU145" s="1607"/>
      <c r="CV145" s="1607"/>
      <c r="CW145" s="1607"/>
      <c r="CX145" s="1607"/>
      <c r="CY145" s="1607"/>
      <c r="CZ145" s="1607"/>
      <c r="DA145" s="1607"/>
      <c r="DB145" s="1607"/>
      <c r="DE145" s="100"/>
      <c r="DF145" s="100"/>
    </row>
    <row r="146" spans="2:112" ht="10.5" customHeight="1">
      <c r="B146" s="97"/>
      <c r="C146" s="97"/>
      <c r="D146" s="97"/>
      <c r="E146" s="97"/>
      <c r="F146" s="97"/>
      <c r="G146" s="1607"/>
      <c r="H146" s="1607"/>
      <c r="I146" s="1607"/>
      <c r="J146" s="1607"/>
      <c r="K146" s="1607"/>
      <c r="L146" s="1607"/>
      <c r="M146" s="1607"/>
      <c r="N146" s="1607"/>
      <c r="O146" s="1607"/>
      <c r="P146" s="1607"/>
      <c r="Q146" s="1607"/>
      <c r="R146" s="1607"/>
      <c r="S146" s="1607"/>
      <c r="T146" s="1607"/>
      <c r="U146" s="1607"/>
      <c r="V146" s="1607"/>
      <c r="W146" s="1607"/>
      <c r="X146" s="1607"/>
      <c r="Y146" s="1607"/>
      <c r="Z146" s="1607"/>
      <c r="AA146" s="1607"/>
      <c r="AB146" s="1607"/>
      <c r="AC146" s="1607"/>
      <c r="AD146" s="1607"/>
      <c r="AE146" s="1607"/>
      <c r="AF146" s="1607"/>
      <c r="AG146" s="1607"/>
      <c r="AH146" s="1607"/>
      <c r="AI146" s="1607"/>
      <c r="AJ146" s="1607"/>
      <c r="AK146" s="1607"/>
      <c r="AL146" s="1607"/>
      <c r="AM146" s="1607"/>
      <c r="AN146" s="1607"/>
      <c r="AO146" s="1607"/>
      <c r="AP146" s="1607"/>
      <c r="AQ146" s="1607"/>
      <c r="AR146" s="1607"/>
      <c r="AS146" s="1607"/>
      <c r="AT146" s="1607"/>
      <c r="AU146" s="1607"/>
      <c r="AV146" s="1607"/>
      <c r="AW146" s="1607"/>
      <c r="AX146" s="1607"/>
      <c r="AY146" s="1607"/>
      <c r="AZ146" s="1607"/>
      <c r="BA146" s="1607"/>
      <c r="BB146" s="1607"/>
      <c r="BC146" s="1607"/>
      <c r="BD146" s="1607"/>
      <c r="BE146" s="1607"/>
      <c r="BF146" s="1607"/>
      <c r="BG146" s="1607"/>
      <c r="BH146" s="1607"/>
      <c r="BI146" s="1607"/>
      <c r="BJ146" s="1607"/>
      <c r="BK146" s="1607"/>
      <c r="BL146" s="1607"/>
      <c r="BM146" s="1607"/>
      <c r="BN146" s="1607"/>
      <c r="BO146" s="1607"/>
      <c r="BP146" s="1607"/>
      <c r="BQ146" s="1607"/>
      <c r="BR146" s="1607"/>
      <c r="BS146" s="1607"/>
      <c r="BT146" s="1607"/>
      <c r="BU146" s="1607"/>
      <c r="BV146" s="1607"/>
      <c r="BW146" s="1607"/>
      <c r="BX146" s="1607"/>
      <c r="BY146" s="1607"/>
      <c r="BZ146" s="1607"/>
      <c r="CA146" s="1607"/>
      <c r="CB146" s="1607"/>
      <c r="CC146" s="1607"/>
      <c r="CD146" s="1607"/>
      <c r="CE146" s="1607"/>
      <c r="CF146" s="1607"/>
      <c r="CG146" s="1607"/>
      <c r="CH146" s="1607"/>
      <c r="CI146" s="1607"/>
      <c r="CJ146" s="1607"/>
      <c r="CK146" s="1607"/>
      <c r="CL146" s="1607"/>
      <c r="CM146" s="1607"/>
      <c r="CN146" s="1607"/>
      <c r="CO146" s="1607"/>
      <c r="CP146" s="1607"/>
      <c r="CQ146" s="1607"/>
      <c r="CR146" s="1607"/>
      <c r="CS146" s="1607"/>
      <c r="CT146" s="1607"/>
      <c r="CU146" s="1607"/>
      <c r="CV146" s="1607"/>
      <c r="CW146" s="1607"/>
      <c r="CX146" s="1607"/>
      <c r="CY146" s="1607"/>
      <c r="CZ146" s="1607"/>
      <c r="DA146" s="1607"/>
      <c r="DB146" s="1607"/>
      <c r="DE146" s="100"/>
      <c r="DF146" s="100"/>
    </row>
    <row r="147" spans="2:112" ht="10.5" customHeight="1">
      <c r="B147" s="97"/>
      <c r="C147" s="97"/>
      <c r="D147" s="97"/>
      <c r="E147" s="97"/>
      <c r="F147" s="97"/>
      <c r="G147" s="1607"/>
      <c r="H147" s="1607"/>
      <c r="I147" s="1607"/>
      <c r="J147" s="1607"/>
      <c r="K147" s="1607"/>
      <c r="L147" s="1607"/>
      <c r="M147" s="1607"/>
      <c r="N147" s="1607"/>
      <c r="O147" s="1607"/>
      <c r="P147" s="1607"/>
      <c r="Q147" s="1607"/>
      <c r="R147" s="1607"/>
      <c r="S147" s="1607"/>
      <c r="T147" s="1607"/>
      <c r="U147" s="1607"/>
      <c r="V147" s="1607"/>
      <c r="W147" s="1607"/>
      <c r="X147" s="1607"/>
      <c r="Y147" s="1607"/>
      <c r="Z147" s="1607"/>
      <c r="AA147" s="1607"/>
      <c r="AB147" s="1607"/>
      <c r="AC147" s="1607"/>
      <c r="AD147" s="1607"/>
      <c r="AE147" s="1607"/>
      <c r="AF147" s="1607"/>
      <c r="AG147" s="1607"/>
      <c r="AH147" s="1607"/>
      <c r="AI147" s="1607"/>
      <c r="AJ147" s="1607"/>
      <c r="AK147" s="1607"/>
      <c r="AL147" s="1607"/>
      <c r="AM147" s="1607"/>
      <c r="AN147" s="1607"/>
      <c r="AO147" s="1607"/>
      <c r="AP147" s="1607"/>
      <c r="AQ147" s="1607"/>
      <c r="AR147" s="1607"/>
      <c r="AS147" s="1607"/>
      <c r="AT147" s="1607"/>
      <c r="AU147" s="1607"/>
      <c r="AV147" s="1607"/>
      <c r="AW147" s="1607"/>
      <c r="AX147" s="1607"/>
      <c r="AY147" s="1607"/>
      <c r="AZ147" s="1607"/>
      <c r="BA147" s="1607"/>
      <c r="BB147" s="1607"/>
      <c r="BC147" s="1607"/>
      <c r="BD147" s="1607"/>
      <c r="BE147" s="1607"/>
      <c r="BF147" s="1607"/>
      <c r="BG147" s="1607"/>
      <c r="BH147" s="1607"/>
      <c r="BI147" s="1607"/>
      <c r="BJ147" s="1607"/>
      <c r="BK147" s="1607"/>
      <c r="BL147" s="1607"/>
      <c r="BM147" s="1607"/>
      <c r="BN147" s="1607"/>
      <c r="BO147" s="1607"/>
      <c r="BP147" s="1607"/>
      <c r="BQ147" s="1607"/>
      <c r="BR147" s="1607"/>
      <c r="BS147" s="1607"/>
      <c r="BT147" s="1607"/>
      <c r="BU147" s="1607"/>
      <c r="BV147" s="1607"/>
      <c r="BW147" s="1607"/>
      <c r="BX147" s="1607"/>
      <c r="BY147" s="1607"/>
      <c r="BZ147" s="1607"/>
      <c r="CA147" s="1607"/>
      <c r="CB147" s="1607"/>
      <c r="CC147" s="1607"/>
      <c r="CD147" s="1607"/>
      <c r="CE147" s="1607"/>
      <c r="CF147" s="1607"/>
      <c r="CG147" s="1607"/>
      <c r="CH147" s="1607"/>
      <c r="CI147" s="1607"/>
      <c r="CJ147" s="1607"/>
      <c r="CK147" s="1607"/>
      <c r="CL147" s="1607"/>
      <c r="CM147" s="1607"/>
      <c r="CN147" s="1607"/>
      <c r="CO147" s="1607"/>
      <c r="CP147" s="1607"/>
      <c r="CQ147" s="1607"/>
      <c r="CR147" s="1607"/>
      <c r="CS147" s="1607"/>
      <c r="CT147" s="1607"/>
      <c r="CU147" s="1607"/>
      <c r="CV147" s="1607"/>
      <c r="CW147" s="1607"/>
      <c r="CX147" s="1607"/>
      <c r="CY147" s="1607"/>
      <c r="CZ147" s="1607"/>
      <c r="DA147" s="1607"/>
      <c r="DB147" s="1607"/>
      <c r="DE147" s="100"/>
      <c r="DF147" s="100"/>
    </row>
    <row r="148" spans="2:112" ht="10.5" customHeight="1">
      <c r="B148" s="101"/>
      <c r="C148" s="101"/>
      <c r="D148" s="97"/>
      <c r="E148" s="97"/>
      <c r="F148" s="97"/>
      <c r="G148" s="1607"/>
      <c r="H148" s="1607"/>
      <c r="I148" s="1607"/>
      <c r="J148" s="1607"/>
      <c r="K148" s="1607"/>
      <c r="L148" s="1607"/>
      <c r="M148" s="1607"/>
      <c r="N148" s="1607"/>
      <c r="O148" s="1607"/>
      <c r="P148" s="1607"/>
      <c r="Q148" s="1607"/>
      <c r="R148" s="1607"/>
      <c r="S148" s="1607"/>
      <c r="T148" s="1607"/>
      <c r="U148" s="1607"/>
      <c r="V148" s="1607"/>
      <c r="W148" s="1607"/>
      <c r="X148" s="1607"/>
      <c r="Y148" s="1607"/>
      <c r="Z148" s="1607"/>
      <c r="AA148" s="1607"/>
      <c r="AB148" s="1607"/>
      <c r="AC148" s="1607"/>
      <c r="AD148" s="1607"/>
      <c r="AE148" s="1607"/>
      <c r="AF148" s="1607"/>
      <c r="AG148" s="1607"/>
      <c r="AH148" s="1607"/>
      <c r="AI148" s="1607"/>
      <c r="AJ148" s="1607"/>
      <c r="AK148" s="1607"/>
      <c r="AL148" s="1607"/>
      <c r="AM148" s="1607"/>
      <c r="AN148" s="1607"/>
      <c r="AO148" s="1607"/>
      <c r="AP148" s="1607"/>
      <c r="AQ148" s="1607"/>
      <c r="AR148" s="1607"/>
      <c r="AS148" s="1607"/>
      <c r="AT148" s="1607"/>
      <c r="AU148" s="1607"/>
      <c r="AV148" s="1607"/>
      <c r="AW148" s="1607"/>
      <c r="AX148" s="1607"/>
      <c r="AY148" s="1607"/>
      <c r="AZ148" s="1607"/>
      <c r="BA148" s="1607"/>
      <c r="BB148" s="1607"/>
      <c r="BC148" s="1607"/>
      <c r="BD148" s="1607"/>
      <c r="BE148" s="1607"/>
      <c r="BF148" s="1607"/>
      <c r="BG148" s="1607"/>
      <c r="BH148" s="1607"/>
      <c r="BI148" s="1607"/>
      <c r="BJ148" s="1607"/>
      <c r="BK148" s="1607"/>
      <c r="BL148" s="1607"/>
      <c r="BM148" s="1607"/>
      <c r="BN148" s="1607"/>
      <c r="BO148" s="1607"/>
      <c r="BP148" s="1607"/>
      <c r="BQ148" s="1607"/>
      <c r="BR148" s="1607"/>
      <c r="BS148" s="1607"/>
      <c r="BT148" s="1607"/>
      <c r="BU148" s="1607"/>
      <c r="BV148" s="1607"/>
      <c r="BW148" s="1607"/>
      <c r="BX148" s="1607"/>
      <c r="BY148" s="1607"/>
      <c r="BZ148" s="1607"/>
      <c r="CA148" s="1607"/>
      <c r="CB148" s="1607"/>
      <c r="CC148" s="1607"/>
      <c r="CD148" s="1607"/>
      <c r="CE148" s="1607"/>
      <c r="CF148" s="1607"/>
      <c r="CG148" s="1607"/>
      <c r="CH148" s="1607"/>
      <c r="CI148" s="1607"/>
      <c r="CJ148" s="1607"/>
      <c r="CK148" s="1607"/>
      <c r="CL148" s="1607"/>
      <c r="CM148" s="1607"/>
      <c r="CN148" s="1607"/>
      <c r="CO148" s="1607"/>
      <c r="CP148" s="1607"/>
      <c r="CQ148" s="1607"/>
      <c r="CR148" s="1607"/>
      <c r="CS148" s="1607"/>
      <c r="CT148" s="1607"/>
      <c r="CU148" s="1607"/>
      <c r="CV148" s="1607"/>
      <c r="CW148" s="1607"/>
      <c r="CX148" s="1607"/>
      <c r="CY148" s="1607"/>
      <c r="CZ148" s="1607"/>
      <c r="DA148" s="1607"/>
      <c r="DB148" s="1607"/>
      <c r="DE148" s="66"/>
      <c r="DF148" s="66"/>
    </row>
    <row r="149" spans="2:112" ht="10.5" customHeight="1">
      <c r="B149" s="101"/>
      <c r="C149" s="101"/>
      <c r="D149" s="97"/>
      <c r="E149" s="97"/>
      <c r="F149" s="97"/>
      <c r="G149" s="1607"/>
      <c r="H149" s="1607"/>
      <c r="I149" s="1607"/>
      <c r="J149" s="1607"/>
      <c r="K149" s="1607"/>
      <c r="L149" s="1607"/>
      <c r="M149" s="1607"/>
      <c r="N149" s="1607"/>
      <c r="O149" s="1607"/>
      <c r="P149" s="1607"/>
      <c r="Q149" s="1607"/>
      <c r="R149" s="1607"/>
      <c r="S149" s="1607"/>
      <c r="T149" s="1607"/>
      <c r="U149" s="1607"/>
      <c r="V149" s="1607"/>
      <c r="W149" s="1607"/>
      <c r="X149" s="1607"/>
      <c r="Y149" s="1607"/>
      <c r="Z149" s="1607"/>
      <c r="AA149" s="1607"/>
      <c r="AB149" s="1607"/>
      <c r="AC149" s="1607"/>
      <c r="AD149" s="1607"/>
      <c r="AE149" s="1607"/>
      <c r="AF149" s="1607"/>
      <c r="AG149" s="1607"/>
      <c r="AH149" s="1607"/>
      <c r="AI149" s="1607"/>
      <c r="AJ149" s="1607"/>
      <c r="AK149" s="1607"/>
      <c r="AL149" s="1607"/>
      <c r="AM149" s="1607"/>
      <c r="AN149" s="1607"/>
      <c r="AO149" s="1607"/>
      <c r="AP149" s="1607"/>
      <c r="AQ149" s="1607"/>
      <c r="AR149" s="1607"/>
      <c r="AS149" s="1607"/>
      <c r="AT149" s="1607"/>
      <c r="AU149" s="1607"/>
      <c r="AV149" s="1607"/>
      <c r="AW149" s="1607"/>
      <c r="AX149" s="1607"/>
      <c r="AY149" s="1607"/>
      <c r="AZ149" s="1607"/>
      <c r="BA149" s="1607"/>
      <c r="BB149" s="1607"/>
      <c r="BC149" s="1607"/>
      <c r="BD149" s="1607"/>
      <c r="BE149" s="1607"/>
      <c r="BF149" s="1607"/>
      <c r="BG149" s="1607"/>
      <c r="BH149" s="1607"/>
      <c r="BI149" s="1607"/>
      <c r="BJ149" s="1607"/>
      <c r="BK149" s="1607"/>
      <c r="BL149" s="1607"/>
      <c r="BM149" s="1607"/>
      <c r="BN149" s="1607"/>
      <c r="BO149" s="1607"/>
      <c r="BP149" s="1607"/>
      <c r="BQ149" s="1607"/>
      <c r="BR149" s="1607"/>
      <c r="BS149" s="1607"/>
      <c r="BT149" s="1607"/>
      <c r="BU149" s="1607"/>
      <c r="BV149" s="1607"/>
      <c r="BW149" s="1607"/>
      <c r="BX149" s="1607"/>
      <c r="BY149" s="1607"/>
      <c r="BZ149" s="1607"/>
      <c r="CA149" s="1607"/>
      <c r="CB149" s="1607"/>
      <c r="CC149" s="1607"/>
      <c r="CD149" s="1607"/>
      <c r="CE149" s="1607"/>
      <c r="CF149" s="1607"/>
      <c r="CG149" s="1607"/>
      <c r="CH149" s="1607"/>
      <c r="CI149" s="1607"/>
      <c r="CJ149" s="1607"/>
      <c r="CK149" s="1607"/>
      <c r="CL149" s="1607"/>
      <c r="CM149" s="1607"/>
      <c r="CN149" s="1607"/>
      <c r="CO149" s="1607"/>
      <c r="CP149" s="1607"/>
      <c r="CQ149" s="1607"/>
      <c r="CR149" s="1607"/>
      <c r="CS149" s="1607"/>
      <c r="CT149" s="1607"/>
      <c r="CU149" s="1607"/>
      <c r="CV149" s="1607"/>
      <c r="CW149" s="1607"/>
      <c r="CX149" s="1607"/>
      <c r="CY149" s="1607"/>
      <c r="CZ149" s="1607"/>
      <c r="DA149" s="1607"/>
      <c r="DB149" s="1607"/>
      <c r="DE149" s="66"/>
      <c r="DF149" s="66"/>
    </row>
    <row r="150" spans="2:112" ht="10.5" customHeight="1">
      <c r="B150" s="56"/>
      <c r="C150" s="56"/>
      <c r="D150" s="97"/>
      <c r="E150" s="97"/>
      <c r="F150" s="97"/>
      <c r="G150" s="1607"/>
      <c r="H150" s="1607"/>
      <c r="I150" s="1607"/>
      <c r="J150" s="1607"/>
      <c r="K150" s="1607"/>
      <c r="L150" s="1607"/>
      <c r="M150" s="1607"/>
      <c r="N150" s="1607"/>
      <c r="O150" s="1607"/>
      <c r="P150" s="1607"/>
      <c r="Q150" s="1607"/>
      <c r="R150" s="1607"/>
      <c r="S150" s="1607"/>
      <c r="T150" s="1607"/>
      <c r="U150" s="1607"/>
      <c r="V150" s="1607"/>
      <c r="W150" s="1607"/>
      <c r="X150" s="1607"/>
      <c r="Y150" s="1607"/>
      <c r="Z150" s="1607"/>
      <c r="AA150" s="1607"/>
      <c r="AB150" s="1607"/>
      <c r="AC150" s="1607"/>
      <c r="AD150" s="1607"/>
      <c r="AE150" s="1607"/>
      <c r="AF150" s="1607"/>
      <c r="AG150" s="1607"/>
      <c r="AH150" s="1607"/>
      <c r="AI150" s="1607"/>
      <c r="AJ150" s="1607"/>
      <c r="AK150" s="1607"/>
      <c r="AL150" s="1607"/>
      <c r="AM150" s="1607"/>
      <c r="AN150" s="1607"/>
      <c r="AO150" s="1607"/>
      <c r="AP150" s="1607"/>
      <c r="AQ150" s="1607"/>
      <c r="AR150" s="1607"/>
      <c r="AS150" s="1607"/>
      <c r="AT150" s="1607"/>
      <c r="AU150" s="1607"/>
      <c r="AV150" s="1607"/>
      <c r="AW150" s="1607"/>
      <c r="AX150" s="1607"/>
      <c r="AY150" s="1607"/>
      <c r="AZ150" s="1607"/>
      <c r="BA150" s="1607"/>
      <c r="BB150" s="1607"/>
      <c r="BC150" s="1607"/>
      <c r="BD150" s="1607"/>
      <c r="BE150" s="1607"/>
      <c r="BF150" s="1607"/>
      <c r="BG150" s="1607"/>
      <c r="BH150" s="1607"/>
      <c r="BI150" s="1607"/>
      <c r="BJ150" s="1607"/>
      <c r="BK150" s="1607"/>
      <c r="BL150" s="1607"/>
      <c r="BM150" s="1607"/>
      <c r="BN150" s="1607"/>
      <c r="BO150" s="1607"/>
      <c r="BP150" s="1607"/>
      <c r="BQ150" s="1607"/>
      <c r="BR150" s="1607"/>
      <c r="BS150" s="1607"/>
      <c r="BT150" s="1607"/>
      <c r="BU150" s="1607"/>
      <c r="BV150" s="1607"/>
      <c r="BW150" s="1607"/>
      <c r="BX150" s="1607"/>
      <c r="BY150" s="1607"/>
      <c r="BZ150" s="1607"/>
      <c r="CA150" s="1607"/>
      <c r="CB150" s="1607"/>
      <c r="CC150" s="1607"/>
      <c r="CD150" s="1607"/>
      <c r="CE150" s="1607"/>
      <c r="CF150" s="1607"/>
      <c r="CG150" s="1607"/>
      <c r="CH150" s="1607"/>
      <c r="CI150" s="1607"/>
      <c r="CJ150" s="1607"/>
      <c r="CK150" s="1607"/>
      <c r="CL150" s="1607"/>
      <c r="CM150" s="1607"/>
      <c r="CN150" s="1607"/>
      <c r="CO150" s="1607"/>
      <c r="CP150" s="1607"/>
      <c r="CQ150" s="1607"/>
      <c r="CR150" s="1607"/>
      <c r="CS150" s="1607"/>
      <c r="CT150" s="1607"/>
      <c r="CU150" s="1607"/>
      <c r="CV150" s="1607"/>
      <c r="CW150" s="1607"/>
      <c r="CX150" s="1607"/>
      <c r="CY150" s="1607"/>
      <c r="CZ150" s="1607"/>
      <c r="DA150" s="1607"/>
      <c r="DB150" s="1607"/>
      <c r="DE150" s="56"/>
      <c r="DF150" s="56"/>
      <c r="DG150" s="56"/>
      <c r="DH150" s="56"/>
    </row>
    <row r="151" spans="2:112" ht="10.5" customHeight="1">
      <c r="B151" s="56"/>
      <c r="C151" s="56"/>
      <c r="D151" s="97"/>
      <c r="E151" s="97"/>
      <c r="F151" s="97"/>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E151" s="56"/>
      <c r="DF151" s="56"/>
      <c r="DG151" s="56"/>
      <c r="DH151" s="56"/>
    </row>
    <row r="152" spans="2:112" ht="10.5" customHeight="1">
      <c r="B152" s="56"/>
      <c r="C152" s="56"/>
      <c r="D152" s="97"/>
      <c r="E152" s="97"/>
      <c r="F152" s="97"/>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c r="BJ152" s="104"/>
      <c r="BK152" s="104"/>
      <c r="BL152" s="104"/>
      <c r="BM152" s="104"/>
      <c r="BN152" s="104"/>
      <c r="BO152" s="104"/>
      <c r="BP152" s="104"/>
      <c r="BQ152" s="104"/>
      <c r="BR152" s="104"/>
      <c r="BS152" s="104"/>
      <c r="BT152" s="104"/>
      <c r="BU152" s="104"/>
      <c r="BV152" s="104"/>
      <c r="BW152" s="104"/>
      <c r="BX152" s="104"/>
      <c r="BY152" s="104"/>
      <c r="BZ152" s="104"/>
      <c r="CA152" s="104"/>
      <c r="CB152" s="104"/>
      <c r="CC152" s="104"/>
      <c r="CD152" s="104"/>
      <c r="CE152" s="104"/>
      <c r="CF152" s="104"/>
      <c r="CG152" s="104"/>
      <c r="CH152" s="104"/>
      <c r="CI152" s="104"/>
      <c r="CJ152" s="104"/>
      <c r="CK152" s="104"/>
      <c r="CL152" s="104"/>
      <c r="CM152" s="104"/>
      <c r="CN152" s="104"/>
      <c r="CO152" s="104"/>
      <c r="CP152" s="104"/>
      <c r="CQ152" s="104"/>
      <c r="CR152" s="104"/>
      <c r="CS152" s="104"/>
      <c r="CT152" s="104"/>
      <c r="CU152" s="104"/>
      <c r="CV152" s="104"/>
      <c r="CW152" s="104"/>
      <c r="CX152" s="104"/>
      <c r="CY152" s="104"/>
      <c r="CZ152" s="104"/>
      <c r="DA152" s="104"/>
      <c r="DB152" s="104"/>
      <c r="DE152" s="56"/>
      <c r="DF152" s="56"/>
      <c r="DG152" s="56"/>
      <c r="DH152" s="56"/>
    </row>
    <row r="153" spans="2:112" ht="10.5" customHeight="1">
      <c r="B153" s="56"/>
      <c r="C153" s="56"/>
      <c r="D153" s="1897">
        <v>7</v>
      </c>
      <c r="E153" s="1897"/>
      <c r="F153" s="1897"/>
      <c r="G153" s="1899" t="s">
        <v>258</v>
      </c>
      <c r="H153" s="1899"/>
      <c r="I153" s="1899"/>
      <c r="J153" s="1899"/>
      <c r="K153" s="1899"/>
      <c r="L153" s="1899"/>
      <c r="M153" s="1899"/>
      <c r="N153" s="1899"/>
      <c r="O153" s="1899"/>
      <c r="P153" s="1899"/>
      <c r="Q153" s="1899"/>
      <c r="R153" s="1899"/>
      <c r="S153" s="1899"/>
      <c r="T153" s="1899"/>
      <c r="U153" s="1899"/>
      <c r="V153" s="1899"/>
      <c r="W153" s="1899"/>
      <c r="X153" s="1899"/>
      <c r="Y153" s="1899"/>
      <c r="Z153" s="1899"/>
      <c r="AA153" s="1899"/>
      <c r="AB153" s="1899"/>
      <c r="AC153" s="1899"/>
      <c r="AD153" s="1899"/>
      <c r="AE153" s="1899"/>
      <c r="AF153" s="1899"/>
      <c r="AG153" s="1899"/>
      <c r="AH153" s="1899"/>
      <c r="AI153" s="1899"/>
      <c r="AJ153" s="1899"/>
      <c r="AK153" s="1899"/>
      <c r="AL153" s="1899"/>
      <c r="AM153" s="1899"/>
      <c r="AN153" s="1899"/>
      <c r="AO153" s="1899"/>
      <c r="AP153" s="1899"/>
      <c r="AQ153" s="1899"/>
      <c r="AR153" s="1899"/>
      <c r="AS153" s="1899"/>
      <c r="AT153" s="1899"/>
      <c r="AU153" s="1899"/>
      <c r="AV153" s="1899"/>
      <c r="AW153" s="1899"/>
      <c r="AX153" s="1899"/>
      <c r="AY153" s="1899"/>
      <c r="AZ153" s="1899"/>
      <c r="BA153" s="1899"/>
      <c r="BB153" s="1899"/>
      <c r="BC153" s="1899"/>
      <c r="BD153" s="1899"/>
      <c r="BE153" s="1899"/>
      <c r="BF153" s="1899"/>
      <c r="BG153" s="1899"/>
      <c r="BH153" s="1899"/>
      <c r="BI153" s="1899"/>
      <c r="BJ153" s="1899"/>
      <c r="BK153" s="1899"/>
      <c r="BL153" s="1899"/>
      <c r="BM153" s="1899"/>
      <c r="BN153" s="1899"/>
      <c r="BO153" s="1899"/>
      <c r="BP153" s="1899"/>
      <c r="BQ153" s="1899"/>
      <c r="BR153" s="1899"/>
      <c r="BS153" s="1899"/>
      <c r="BT153" s="1899"/>
      <c r="BU153" s="1899"/>
      <c r="BV153" s="1899"/>
      <c r="BW153" s="1899"/>
      <c r="BX153" s="1899"/>
      <c r="BY153" s="1899"/>
      <c r="BZ153" s="1899"/>
      <c r="CA153" s="1899"/>
      <c r="CB153" s="1899"/>
      <c r="CC153" s="1899"/>
      <c r="CD153" s="1899"/>
      <c r="CE153" s="1899"/>
      <c r="CF153" s="1899"/>
      <c r="CG153" s="1899"/>
      <c r="CH153" s="1899"/>
      <c r="CI153" s="1899"/>
      <c r="CJ153" s="1899"/>
      <c r="CK153" s="1899"/>
      <c r="CL153" s="1899"/>
      <c r="CM153" s="1899"/>
      <c r="CN153" s="1899"/>
      <c r="CO153" s="1899"/>
      <c r="CP153" s="1899"/>
      <c r="CQ153" s="1899"/>
      <c r="CR153" s="1899"/>
      <c r="CS153" s="1899"/>
      <c r="CT153" s="1899"/>
      <c r="CU153" s="1899"/>
      <c r="CV153" s="1899"/>
      <c r="CW153" s="1899"/>
      <c r="CX153" s="1899"/>
      <c r="CY153" s="1899"/>
      <c r="CZ153" s="1899"/>
      <c r="DA153" s="1899"/>
      <c r="DB153" s="1899"/>
      <c r="DE153" s="56"/>
      <c r="DF153" s="56"/>
      <c r="DG153" s="56"/>
      <c r="DH153" s="56"/>
    </row>
    <row r="154" spans="2:112" ht="10.5" customHeight="1">
      <c r="B154" s="56"/>
      <c r="C154" s="56"/>
      <c r="D154" s="1898"/>
      <c r="E154" s="1898"/>
      <c r="F154" s="1898"/>
      <c r="G154" s="1900"/>
      <c r="H154" s="1900"/>
      <c r="I154" s="1900"/>
      <c r="J154" s="1900"/>
      <c r="K154" s="1900"/>
      <c r="L154" s="1900"/>
      <c r="M154" s="1900"/>
      <c r="N154" s="1900"/>
      <c r="O154" s="1900"/>
      <c r="P154" s="1900"/>
      <c r="Q154" s="1900"/>
      <c r="R154" s="1900"/>
      <c r="S154" s="1900"/>
      <c r="T154" s="1900"/>
      <c r="U154" s="1900"/>
      <c r="V154" s="1900"/>
      <c r="W154" s="1900"/>
      <c r="X154" s="1900"/>
      <c r="Y154" s="1900"/>
      <c r="Z154" s="1900"/>
      <c r="AA154" s="1900"/>
      <c r="AB154" s="1900"/>
      <c r="AC154" s="1900"/>
      <c r="AD154" s="1900"/>
      <c r="AE154" s="1900"/>
      <c r="AF154" s="1900"/>
      <c r="AG154" s="1900"/>
      <c r="AH154" s="1900"/>
      <c r="AI154" s="1900"/>
      <c r="AJ154" s="1900"/>
      <c r="AK154" s="1900"/>
      <c r="AL154" s="1900"/>
      <c r="AM154" s="1900"/>
      <c r="AN154" s="1900"/>
      <c r="AO154" s="1900"/>
      <c r="AP154" s="1900"/>
      <c r="AQ154" s="1900"/>
      <c r="AR154" s="1900"/>
      <c r="AS154" s="1900"/>
      <c r="AT154" s="1900"/>
      <c r="AU154" s="1900"/>
      <c r="AV154" s="1900"/>
      <c r="AW154" s="1900"/>
      <c r="AX154" s="1900"/>
      <c r="AY154" s="1900"/>
      <c r="AZ154" s="1900"/>
      <c r="BA154" s="1900"/>
      <c r="BB154" s="1900"/>
      <c r="BC154" s="1900"/>
      <c r="BD154" s="1900"/>
      <c r="BE154" s="1900"/>
      <c r="BF154" s="1900"/>
      <c r="BG154" s="1900"/>
      <c r="BH154" s="1900"/>
      <c r="BI154" s="1900"/>
      <c r="BJ154" s="1900"/>
      <c r="BK154" s="1900"/>
      <c r="BL154" s="1900"/>
      <c r="BM154" s="1900"/>
      <c r="BN154" s="1900"/>
      <c r="BO154" s="1900"/>
      <c r="BP154" s="1900"/>
      <c r="BQ154" s="1900"/>
      <c r="BR154" s="1900"/>
      <c r="BS154" s="1900"/>
      <c r="BT154" s="1900"/>
      <c r="BU154" s="1900"/>
      <c r="BV154" s="1900"/>
      <c r="BW154" s="1900"/>
      <c r="BX154" s="1900"/>
      <c r="BY154" s="1900"/>
      <c r="BZ154" s="1900"/>
      <c r="CA154" s="1900"/>
      <c r="CB154" s="1900"/>
      <c r="CC154" s="1900"/>
      <c r="CD154" s="1900"/>
      <c r="CE154" s="1900"/>
      <c r="CF154" s="1900"/>
      <c r="CG154" s="1900"/>
      <c r="CH154" s="1900"/>
      <c r="CI154" s="1900"/>
      <c r="CJ154" s="1900"/>
      <c r="CK154" s="1900"/>
      <c r="CL154" s="1900"/>
      <c r="CM154" s="1900"/>
      <c r="CN154" s="1900"/>
      <c r="CO154" s="1900"/>
      <c r="CP154" s="1900"/>
      <c r="CQ154" s="1900"/>
      <c r="CR154" s="1900"/>
      <c r="CS154" s="1900"/>
      <c r="CT154" s="1900"/>
      <c r="CU154" s="1900"/>
      <c r="CV154" s="1900"/>
      <c r="CW154" s="1900"/>
      <c r="CX154" s="1900"/>
      <c r="CY154" s="1900"/>
      <c r="CZ154" s="1900"/>
      <c r="DA154" s="1900"/>
      <c r="DB154" s="1900"/>
      <c r="DE154" s="56"/>
      <c r="DF154" s="56"/>
      <c r="DG154" s="56"/>
      <c r="DH154" s="56"/>
    </row>
    <row r="155" spans="2:112" ht="10.5" customHeight="1">
      <c r="B155" s="56"/>
      <c r="C155" s="56"/>
      <c r="D155" s="105"/>
      <c r="E155" s="105"/>
      <c r="F155" s="105"/>
      <c r="G155" s="1607" t="s">
        <v>707</v>
      </c>
      <c r="H155" s="1607"/>
      <c r="I155" s="1607"/>
      <c r="J155" s="1607"/>
      <c r="K155" s="1607"/>
      <c r="L155" s="1607"/>
      <c r="M155" s="1607"/>
      <c r="N155" s="1607"/>
      <c r="O155" s="1607"/>
      <c r="P155" s="1607"/>
      <c r="Q155" s="1607"/>
      <c r="R155" s="1607"/>
      <c r="S155" s="1607"/>
      <c r="T155" s="1607"/>
      <c r="U155" s="1607"/>
      <c r="V155" s="1607"/>
      <c r="W155" s="1607"/>
      <c r="X155" s="1607"/>
      <c r="Y155" s="1607"/>
      <c r="Z155" s="1607"/>
      <c r="AA155" s="1607"/>
      <c r="AB155" s="1607"/>
      <c r="AC155" s="1607"/>
      <c r="AD155" s="1607"/>
      <c r="AE155" s="1607"/>
      <c r="AF155" s="1607"/>
      <c r="AG155" s="1607"/>
      <c r="AH155" s="1607"/>
      <c r="AI155" s="1607"/>
      <c r="AJ155" s="1607"/>
      <c r="AK155" s="1607"/>
      <c r="AL155" s="1607"/>
      <c r="AM155" s="1607"/>
      <c r="AN155" s="1607"/>
      <c r="AO155" s="1607"/>
      <c r="AP155" s="1607"/>
      <c r="AQ155" s="1607"/>
      <c r="AR155" s="1607"/>
      <c r="AS155" s="1607"/>
      <c r="AT155" s="1607"/>
      <c r="AU155" s="1607"/>
      <c r="AV155" s="1607"/>
      <c r="AW155" s="1607"/>
      <c r="AX155" s="1607"/>
      <c r="AY155" s="1607"/>
      <c r="AZ155" s="1607"/>
      <c r="BA155" s="1607"/>
      <c r="BB155" s="1607"/>
      <c r="BC155" s="1607"/>
      <c r="BD155" s="1607"/>
      <c r="BE155" s="1607"/>
      <c r="BF155" s="1607"/>
      <c r="BG155" s="1607"/>
      <c r="BH155" s="1607"/>
      <c r="BI155" s="1607"/>
      <c r="BJ155" s="1607"/>
      <c r="BK155" s="1607"/>
      <c r="BL155" s="1607"/>
      <c r="BM155" s="1607"/>
      <c r="BN155" s="1607"/>
      <c r="BO155" s="1607"/>
      <c r="BP155" s="1607"/>
      <c r="BQ155" s="1607"/>
      <c r="BR155" s="1607"/>
      <c r="BS155" s="1607"/>
      <c r="BT155" s="1607"/>
      <c r="BU155" s="1607"/>
      <c r="BV155" s="1607"/>
      <c r="BW155" s="1607"/>
      <c r="BX155" s="1607"/>
      <c r="BY155" s="1607"/>
      <c r="BZ155" s="1607"/>
      <c r="CA155" s="1607"/>
      <c r="CB155" s="1607"/>
      <c r="CC155" s="1607"/>
      <c r="CD155" s="1607"/>
      <c r="CE155" s="1607"/>
      <c r="CF155" s="1607"/>
      <c r="CG155" s="1607"/>
      <c r="CH155" s="1607"/>
      <c r="CI155" s="1607"/>
      <c r="CJ155" s="1607"/>
      <c r="CK155" s="1607"/>
      <c r="CL155" s="1607"/>
      <c r="CM155" s="1607"/>
      <c r="CN155" s="1607"/>
      <c r="CO155" s="1607"/>
      <c r="CP155" s="1607"/>
      <c r="CQ155" s="1607"/>
      <c r="CR155" s="1607"/>
      <c r="CS155" s="1607"/>
      <c r="CT155" s="1607"/>
      <c r="CU155" s="1607"/>
      <c r="CV155" s="1607"/>
      <c r="CW155" s="1607"/>
      <c r="CX155" s="1607"/>
      <c r="CY155" s="1607"/>
      <c r="CZ155" s="1607"/>
      <c r="DA155" s="1607"/>
      <c r="DB155" s="1607"/>
      <c r="DE155" s="56"/>
      <c r="DF155" s="56"/>
      <c r="DG155" s="56"/>
      <c r="DH155" s="56"/>
    </row>
    <row r="156" spans="2:112" ht="10.5" customHeight="1">
      <c r="B156" s="56"/>
      <c r="C156" s="56"/>
      <c r="D156" s="105"/>
      <c r="E156" s="105"/>
      <c r="F156" s="105"/>
      <c r="G156" s="1607"/>
      <c r="H156" s="1607"/>
      <c r="I156" s="1607"/>
      <c r="J156" s="1607"/>
      <c r="K156" s="1607"/>
      <c r="L156" s="1607"/>
      <c r="M156" s="1607"/>
      <c r="N156" s="1607"/>
      <c r="O156" s="1607"/>
      <c r="P156" s="1607"/>
      <c r="Q156" s="1607"/>
      <c r="R156" s="1607"/>
      <c r="S156" s="1607"/>
      <c r="T156" s="1607"/>
      <c r="U156" s="1607"/>
      <c r="V156" s="1607"/>
      <c r="W156" s="1607"/>
      <c r="X156" s="1607"/>
      <c r="Y156" s="1607"/>
      <c r="Z156" s="1607"/>
      <c r="AA156" s="1607"/>
      <c r="AB156" s="1607"/>
      <c r="AC156" s="1607"/>
      <c r="AD156" s="1607"/>
      <c r="AE156" s="1607"/>
      <c r="AF156" s="1607"/>
      <c r="AG156" s="1607"/>
      <c r="AH156" s="1607"/>
      <c r="AI156" s="1607"/>
      <c r="AJ156" s="1607"/>
      <c r="AK156" s="1607"/>
      <c r="AL156" s="1607"/>
      <c r="AM156" s="1607"/>
      <c r="AN156" s="1607"/>
      <c r="AO156" s="1607"/>
      <c r="AP156" s="1607"/>
      <c r="AQ156" s="1607"/>
      <c r="AR156" s="1607"/>
      <c r="AS156" s="1607"/>
      <c r="AT156" s="1607"/>
      <c r="AU156" s="1607"/>
      <c r="AV156" s="1607"/>
      <c r="AW156" s="1607"/>
      <c r="AX156" s="1607"/>
      <c r="AY156" s="1607"/>
      <c r="AZ156" s="1607"/>
      <c r="BA156" s="1607"/>
      <c r="BB156" s="1607"/>
      <c r="BC156" s="1607"/>
      <c r="BD156" s="1607"/>
      <c r="BE156" s="1607"/>
      <c r="BF156" s="1607"/>
      <c r="BG156" s="1607"/>
      <c r="BH156" s="1607"/>
      <c r="BI156" s="1607"/>
      <c r="BJ156" s="1607"/>
      <c r="BK156" s="1607"/>
      <c r="BL156" s="1607"/>
      <c r="BM156" s="1607"/>
      <c r="BN156" s="1607"/>
      <c r="BO156" s="1607"/>
      <c r="BP156" s="1607"/>
      <c r="BQ156" s="1607"/>
      <c r="BR156" s="1607"/>
      <c r="BS156" s="1607"/>
      <c r="BT156" s="1607"/>
      <c r="BU156" s="1607"/>
      <c r="BV156" s="1607"/>
      <c r="BW156" s="1607"/>
      <c r="BX156" s="1607"/>
      <c r="BY156" s="1607"/>
      <c r="BZ156" s="1607"/>
      <c r="CA156" s="1607"/>
      <c r="CB156" s="1607"/>
      <c r="CC156" s="1607"/>
      <c r="CD156" s="1607"/>
      <c r="CE156" s="1607"/>
      <c r="CF156" s="1607"/>
      <c r="CG156" s="1607"/>
      <c r="CH156" s="1607"/>
      <c r="CI156" s="1607"/>
      <c r="CJ156" s="1607"/>
      <c r="CK156" s="1607"/>
      <c r="CL156" s="1607"/>
      <c r="CM156" s="1607"/>
      <c r="CN156" s="1607"/>
      <c r="CO156" s="1607"/>
      <c r="CP156" s="1607"/>
      <c r="CQ156" s="1607"/>
      <c r="CR156" s="1607"/>
      <c r="CS156" s="1607"/>
      <c r="CT156" s="1607"/>
      <c r="CU156" s="1607"/>
      <c r="CV156" s="1607"/>
      <c r="CW156" s="1607"/>
      <c r="CX156" s="1607"/>
      <c r="CY156" s="1607"/>
      <c r="CZ156" s="1607"/>
      <c r="DA156" s="1607"/>
      <c r="DB156" s="1607"/>
      <c r="DE156" s="56"/>
      <c r="DF156" s="56"/>
      <c r="DG156" s="56"/>
      <c r="DH156" s="56"/>
    </row>
    <row r="157" spans="2:112" ht="10.5" customHeight="1">
      <c r="B157" s="56"/>
      <c r="C157" s="56"/>
      <c r="D157" s="105"/>
      <c r="E157" s="105"/>
      <c r="F157" s="105"/>
      <c r="G157" s="1607"/>
      <c r="H157" s="1607"/>
      <c r="I157" s="1607"/>
      <c r="J157" s="1607"/>
      <c r="K157" s="1607"/>
      <c r="L157" s="1607"/>
      <c r="M157" s="1607"/>
      <c r="N157" s="1607"/>
      <c r="O157" s="1607"/>
      <c r="P157" s="1607"/>
      <c r="Q157" s="1607"/>
      <c r="R157" s="1607"/>
      <c r="S157" s="1607"/>
      <c r="T157" s="1607"/>
      <c r="U157" s="1607"/>
      <c r="V157" s="1607"/>
      <c r="W157" s="1607"/>
      <c r="X157" s="1607"/>
      <c r="Y157" s="1607"/>
      <c r="Z157" s="1607"/>
      <c r="AA157" s="1607"/>
      <c r="AB157" s="1607"/>
      <c r="AC157" s="1607"/>
      <c r="AD157" s="1607"/>
      <c r="AE157" s="1607"/>
      <c r="AF157" s="1607"/>
      <c r="AG157" s="1607"/>
      <c r="AH157" s="1607"/>
      <c r="AI157" s="1607"/>
      <c r="AJ157" s="1607"/>
      <c r="AK157" s="1607"/>
      <c r="AL157" s="1607"/>
      <c r="AM157" s="1607"/>
      <c r="AN157" s="1607"/>
      <c r="AO157" s="1607"/>
      <c r="AP157" s="1607"/>
      <c r="AQ157" s="1607"/>
      <c r="AR157" s="1607"/>
      <c r="AS157" s="1607"/>
      <c r="AT157" s="1607"/>
      <c r="AU157" s="1607"/>
      <c r="AV157" s="1607"/>
      <c r="AW157" s="1607"/>
      <c r="AX157" s="1607"/>
      <c r="AY157" s="1607"/>
      <c r="AZ157" s="1607"/>
      <c r="BA157" s="1607"/>
      <c r="BB157" s="1607"/>
      <c r="BC157" s="1607"/>
      <c r="BD157" s="1607"/>
      <c r="BE157" s="1607"/>
      <c r="BF157" s="1607"/>
      <c r="BG157" s="1607"/>
      <c r="BH157" s="1607"/>
      <c r="BI157" s="1607"/>
      <c r="BJ157" s="1607"/>
      <c r="BK157" s="1607"/>
      <c r="BL157" s="1607"/>
      <c r="BM157" s="1607"/>
      <c r="BN157" s="1607"/>
      <c r="BO157" s="1607"/>
      <c r="BP157" s="1607"/>
      <c r="BQ157" s="1607"/>
      <c r="BR157" s="1607"/>
      <c r="BS157" s="1607"/>
      <c r="BT157" s="1607"/>
      <c r="BU157" s="1607"/>
      <c r="BV157" s="1607"/>
      <c r="BW157" s="1607"/>
      <c r="BX157" s="1607"/>
      <c r="BY157" s="1607"/>
      <c r="BZ157" s="1607"/>
      <c r="CA157" s="1607"/>
      <c r="CB157" s="1607"/>
      <c r="CC157" s="1607"/>
      <c r="CD157" s="1607"/>
      <c r="CE157" s="1607"/>
      <c r="CF157" s="1607"/>
      <c r="CG157" s="1607"/>
      <c r="CH157" s="1607"/>
      <c r="CI157" s="1607"/>
      <c r="CJ157" s="1607"/>
      <c r="CK157" s="1607"/>
      <c r="CL157" s="1607"/>
      <c r="CM157" s="1607"/>
      <c r="CN157" s="1607"/>
      <c r="CO157" s="1607"/>
      <c r="CP157" s="1607"/>
      <c r="CQ157" s="1607"/>
      <c r="CR157" s="1607"/>
      <c r="CS157" s="1607"/>
      <c r="CT157" s="1607"/>
      <c r="CU157" s="1607"/>
      <c r="CV157" s="1607"/>
      <c r="CW157" s="1607"/>
      <c r="CX157" s="1607"/>
      <c r="CY157" s="1607"/>
      <c r="CZ157" s="1607"/>
      <c r="DA157" s="1607"/>
      <c r="DB157" s="1607"/>
      <c r="DE157" s="56"/>
      <c r="DF157" s="56"/>
      <c r="DG157" s="56"/>
      <c r="DH157" s="56"/>
    </row>
    <row r="158" spans="2:112" ht="10.5" customHeight="1">
      <c r="B158" s="56"/>
      <c r="C158" s="56"/>
      <c r="D158" s="105"/>
      <c r="E158" s="105"/>
      <c r="F158" s="105"/>
      <c r="G158" s="1607"/>
      <c r="H158" s="1607"/>
      <c r="I158" s="1607"/>
      <c r="J158" s="1607"/>
      <c r="K158" s="1607"/>
      <c r="L158" s="1607"/>
      <c r="M158" s="1607"/>
      <c r="N158" s="1607"/>
      <c r="O158" s="1607"/>
      <c r="P158" s="1607"/>
      <c r="Q158" s="1607"/>
      <c r="R158" s="1607"/>
      <c r="S158" s="1607"/>
      <c r="T158" s="1607"/>
      <c r="U158" s="1607"/>
      <c r="V158" s="1607"/>
      <c r="W158" s="1607"/>
      <c r="X158" s="1607"/>
      <c r="Y158" s="1607"/>
      <c r="Z158" s="1607"/>
      <c r="AA158" s="1607"/>
      <c r="AB158" s="1607"/>
      <c r="AC158" s="1607"/>
      <c r="AD158" s="1607"/>
      <c r="AE158" s="1607"/>
      <c r="AF158" s="1607"/>
      <c r="AG158" s="1607"/>
      <c r="AH158" s="1607"/>
      <c r="AI158" s="1607"/>
      <c r="AJ158" s="1607"/>
      <c r="AK158" s="1607"/>
      <c r="AL158" s="1607"/>
      <c r="AM158" s="1607"/>
      <c r="AN158" s="1607"/>
      <c r="AO158" s="1607"/>
      <c r="AP158" s="1607"/>
      <c r="AQ158" s="1607"/>
      <c r="AR158" s="1607"/>
      <c r="AS158" s="1607"/>
      <c r="AT158" s="1607"/>
      <c r="AU158" s="1607"/>
      <c r="AV158" s="1607"/>
      <c r="AW158" s="1607"/>
      <c r="AX158" s="1607"/>
      <c r="AY158" s="1607"/>
      <c r="AZ158" s="1607"/>
      <c r="BA158" s="1607"/>
      <c r="BB158" s="1607"/>
      <c r="BC158" s="1607"/>
      <c r="BD158" s="1607"/>
      <c r="BE158" s="1607"/>
      <c r="BF158" s="1607"/>
      <c r="BG158" s="1607"/>
      <c r="BH158" s="1607"/>
      <c r="BI158" s="1607"/>
      <c r="BJ158" s="1607"/>
      <c r="BK158" s="1607"/>
      <c r="BL158" s="1607"/>
      <c r="BM158" s="1607"/>
      <c r="BN158" s="1607"/>
      <c r="BO158" s="1607"/>
      <c r="BP158" s="1607"/>
      <c r="BQ158" s="1607"/>
      <c r="BR158" s="1607"/>
      <c r="BS158" s="1607"/>
      <c r="BT158" s="1607"/>
      <c r="BU158" s="1607"/>
      <c r="BV158" s="1607"/>
      <c r="BW158" s="1607"/>
      <c r="BX158" s="1607"/>
      <c r="BY158" s="1607"/>
      <c r="BZ158" s="1607"/>
      <c r="CA158" s="1607"/>
      <c r="CB158" s="1607"/>
      <c r="CC158" s="1607"/>
      <c r="CD158" s="1607"/>
      <c r="CE158" s="1607"/>
      <c r="CF158" s="1607"/>
      <c r="CG158" s="1607"/>
      <c r="CH158" s="1607"/>
      <c r="CI158" s="1607"/>
      <c r="CJ158" s="1607"/>
      <c r="CK158" s="1607"/>
      <c r="CL158" s="1607"/>
      <c r="CM158" s="1607"/>
      <c r="CN158" s="1607"/>
      <c r="CO158" s="1607"/>
      <c r="CP158" s="1607"/>
      <c r="CQ158" s="1607"/>
      <c r="CR158" s="1607"/>
      <c r="CS158" s="1607"/>
      <c r="CT158" s="1607"/>
      <c r="CU158" s="1607"/>
      <c r="CV158" s="1607"/>
      <c r="CW158" s="1607"/>
      <c r="CX158" s="1607"/>
      <c r="CY158" s="1607"/>
      <c r="CZ158" s="1607"/>
      <c r="DA158" s="1607"/>
      <c r="DB158" s="1607"/>
      <c r="DE158" s="56"/>
      <c r="DF158" s="56"/>
      <c r="DG158" s="56"/>
      <c r="DH158" s="56"/>
    </row>
    <row r="159" spans="2:112" ht="10.5" customHeight="1">
      <c r="B159" s="56"/>
      <c r="C159" s="56"/>
      <c r="D159" s="105"/>
      <c r="E159" s="105"/>
      <c r="F159" s="105"/>
      <c r="G159" s="1607"/>
      <c r="H159" s="1607"/>
      <c r="I159" s="1607"/>
      <c r="J159" s="1607"/>
      <c r="K159" s="1607"/>
      <c r="L159" s="1607"/>
      <c r="M159" s="1607"/>
      <c r="N159" s="1607"/>
      <c r="O159" s="1607"/>
      <c r="P159" s="1607"/>
      <c r="Q159" s="1607"/>
      <c r="R159" s="1607"/>
      <c r="S159" s="1607"/>
      <c r="T159" s="1607"/>
      <c r="U159" s="1607"/>
      <c r="V159" s="1607"/>
      <c r="W159" s="1607"/>
      <c r="X159" s="1607"/>
      <c r="Y159" s="1607"/>
      <c r="Z159" s="1607"/>
      <c r="AA159" s="1607"/>
      <c r="AB159" s="1607"/>
      <c r="AC159" s="1607"/>
      <c r="AD159" s="1607"/>
      <c r="AE159" s="1607"/>
      <c r="AF159" s="1607"/>
      <c r="AG159" s="1607"/>
      <c r="AH159" s="1607"/>
      <c r="AI159" s="1607"/>
      <c r="AJ159" s="1607"/>
      <c r="AK159" s="1607"/>
      <c r="AL159" s="1607"/>
      <c r="AM159" s="1607"/>
      <c r="AN159" s="1607"/>
      <c r="AO159" s="1607"/>
      <c r="AP159" s="1607"/>
      <c r="AQ159" s="1607"/>
      <c r="AR159" s="1607"/>
      <c r="AS159" s="1607"/>
      <c r="AT159" s="1607"/>
      <c r="AU159" s="1607"/>
      <c r="AV159" s="1607"/>
      <c r="AW159" s="1607"/>
      <c r="AX159" s="1607"/>
      <c r="AY159" s="1607"/>
      <c r="AZ159" s="1607"/>
      <c r="BA159" s="1607"/>
      <c r="BB159" s="1607"/>
      <c r="BC159" s="1607"/>
      <c r="BD159" s="1607"/>
      <c r="BE159" s="1607"/>
      <c r="BF159" s="1607"/>
      <c r="BG159" s="1607"/>
      <c r="BH159" s="1607"/>
      <c r="BI159" s="1607"/>
      <c r="BJ159" s="1607"/>
      <c r="BK159" s="1607"/>
      <c r="BL159" s="1607"/>
      <c r="BM159" s="1607"/>
      <c r="BN159" s="1607"/>
      <c r="BO159" s="1607"/>
      <c r="BP159" s="1607"/>
      <c r="BQ159" s="1607"/>
      <c r="BR159" s="1607"/>
      <c r="BS159" s="1607"/>
      <c r="BT159" s="1607"/>
      <c r="BU159" s="1607"/>
      <c r="BV159" s="1607"/>
      <c r="BW159" s="1607"/>
      <c r="BX159" s="1607"/>
      <c r="BY159" s="1607"/>
      <c r="BZ159" s="1607"/>
      <c r="CA159" s="1607"/>
      <c r="CB159" s="1607"/>
      <c r="CC159" s="1607"/>
      <c r="CD159" s="1607"/>
      <c r="CE159" s="1607"/>
      <c r="CF159" s="1607"/>
      <c r="CG159" s="1607"/>
      <c r="CH159" s="1607"/>
      <c r="CI159" s="1607"/>
      <c r="CJ159" s="1607"/>
      <c r="CK159" s="1607"/>
      <c r="CL159" s="1607"/>
      <c r="CM159" s="1607"/>
      <c r="CN159" s="1607"/>
      <c r="CO159" s="1607"/>
      <c r="CP159" s="1607"/>
      <c r="CQ159" s="1607"/>
      <c r="CR159" s="1607"/>
      <c r="CS159" s="1607"/>
      <c r="CT159" s="1607"/>
      <c r="CU159" s="1607"/>
      <c r="CV159" s="1607"/>
      <c r="CW159" s="1607"/>
      <c r="CX159" s="1607"/>
      <c r="CY159" s="1607"/>
      <c r="CZ159" s="1607"/>
      <c r="DA159" s="1607"/>
      <c r="DB159" s="1607"/>
      <c r="DE159" s="56"/>
      <c r="DF159" s="56"/>
      <c r="DG159" s="56"/>
      <c r="DH159" s="56"/>
    </row>
    <row r="160" spans="2:112" ht="10.5" customHeight="1">
      <c r="B160" s="56"/>
      <c r="C160" s="56"/>
      <c r="D160" s="105"/>
      <c r="E160" s="105"/>
      <c r="F160" s="105"/>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6"/>
      <c r="CN160" s="106"/>
      <c r="CO160" s="106"/>
      <c r="CP160" s="106"/>
      <c r="CQ160" s="106"/>
      <c r="CR160" s="106"/>
      <c r="CS160" s="106"/>
      <c r="CT160" s="106"/>
      <c r="CU160" s="106"/>
      <c r="CV160" s="106"/>
      <c r="CW160" s="106"/>
      <c r="CX160" s="106"/>
      <c r="CY160" s="106"/>
      <c r="CZ160" s="106"/>
      <c r="DA160" s="106"/>
      <c r="DB160" s="106"/>
      <c r="DE160" s="56"/>
      <c r="DF160" s="56"/>
      <c r="DG160" s="56"/>
      <c r="DH160" s="56"/>
    </row>
    <row r="161" spans="2:112" ht="10.5" customHeight="1">
      <c r="B161" s="56"/>
      <c r="C161" s="56"/>
      <c r="D161" s="105"/>
      <c r="E161" s="105"/>
      <c r="F161" s="105"/>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6"/>
      <c r="CN161" s="106"/>
      <c r="CO161" s="106"/>
      <c r="CP161" s="106"/>
      <c r="CQ161" s="106"/>
      <c r="CR161" s="106"/>
      <c r="CS161" s="106"/>
      <c r="CT161" s="106"/>
      <c r="CU161" s="106"/>
      <c r="CV161" s="106"/>
      <c r="CW161" s="106"/>
      <c r="CX161" s="106"/>
      <c r="CY161" s="106"/>
      <c r="CZ161" s="106"/>
      <c r="DA161" s="106"/>
      <c r="DB161" s="106"/>
      <c r="DE161" s="56"/>
      <c r="DF161" s="56"/>
      <c r="DG161" s="56"/>
      <c r="DH161" s="56"/>
    </row>
    <row r="162" spans="2:112" ht="10.5" customHeight="1">
      <c r="B162" s="56"/>
      <c r="C162" s="56"/>
      <c r="D162" s="105"/>
      <c r="E162" s="105"/>
      <c r="F162" s="105"/>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6"/>
      <c r="CN162" s="106"/>
      <c r="CO162" s="106"/>
      <c r="CP162" s="106"/>
      <c r="CQ162" s="106"/>
      <c r="CR162" s="106"/>
      <c r="CS162" s="106"/>
      <c r="CT162" s="106"/>
      <c r="CU162" s="106"/>
      <c r="CV162" s="106"/>
      <c r="CW162" s="106"/>
      <c r="CX162" s="106"/>
      <c r="CY162" s="106"/>
      <c r="CZ162" s="106"/>
      <c r="DA162" s="106"/>
      <c r="DB162" s="106"/>
      <c r="DE162" s="56"/>
      <c r="DF162" s="56"/>
      <c r="DG162" s="56"/>
      <c r="DH162" s="56"/>
    </row>
    <row r="163" spans="2:112" ht="10.5" customHeight="1">
      <c r="B163" s="56"/>
      <c r="C163" s="56"/>
      <c r="D163" s="105"/>
      <c r="E163" s="105"/>
      <c r="F163" s="105"/>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6"/>
      <c r="CN163" s="106"/>
      <c r="CO163" s="106"/>
      <c r="CP163" s="106"/>
      <c r="CQ163" s="106"/>
      <c r="CR163" s="106"/>
      <c r="CS163" s="106"/>
      <c r="CT163" s="106"/>
      <c r="CU163" s="106"/>
      <c r="CV163" s="106"/>
      <c r="CW163" s="106"/>
      <c r="CX163" s="106"/>
      <c r="CY163" s="106"/>
      <c r="CZ163" s="106"/>
      <c r="DA163" s="106"/>
      <c r="DB163" s="106"/>
      <c r="DE163" s="56"/>
      <c r="DF163" s="56"/>
      <c r="DG163" s="56"/>
      <c r="DH163" s="56"/>
    </row>
    <row r="164" spans="2:112" ht="10.5" customHeight="1">
      <c r="B164" s="56"/>
      <c r="C164" s="56"/>
      <c r="D164" s="105"/>
      <c r="E164" s="105"/>
      <c r="F164" s="105"/>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6"/>
      <c r="CN164" s="106"/>
      <c r="CO164" s="106"/>
      <c r="CP164" s="106"/>
      <c r="CQ164" s="106"/>
      <c r="CR164" s="106"/>
      <c r="CS164" s="106"/>
      <c r="CT164" s="106"/>
      <c r="CU164" s="106"/>
      <c r="CV164" s="106"/>
      <c r="CW164" s="106"/>
      <c r="CX164" s="106"/>
      <c r="CY164" s="106"/>
      <c r="CZ164" s="106"/>
      <c r="DA164" s="106"/>
      <c r="DB164" s="106"/>
      <c r="DE164" s="56"/>
      <c r="DF164" s="56"/>
      <c r="DG164" s="56"/>
      <c r="DH164" s="56"/>
    </row>
    <row r="165" spans="2:112" ht="10.5" customHeight="1">
      <c r="B165" s="56"/>
      <c r="C165" s="56"/>
      <c r="D165" s="97"/>
      <c r="E165" s="97"/>
      <c r="F165" s="97"/>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c r="AY165" s="104"/>
      <c r="AZ165" s="104"/>
      <c r="BA165" s="104"/>
      <c r="BB165" s="104"/>
      <c r="BC165" s="104"/>
      <c r="BD165" s="104"/>
      <c r="BE165" s="104"/>
      <c r="BF165" s="104"/>
      <c r="BG165" s="104"/>
      <c r="BH165" s="104"/>
      <c r="BI165" s="104"/>
      <c r="BJ165" s="104"/>
      <c r="BK165" s="104"/>
      <c r="BL165" s="104"/>
      <c r="BM165" s="104"/>
      <c r="BN165" s="104"/>
      <c r="BO165" s="104"/>
      <c r="BP165" s="104"/>
      <c r="BQ165" s="104"/>
      <c r="BR165" s="104"/>
      <c r="BS165" s="104"/>
      <c r="BT165" s="104"/>
      <c r="BU165" s="104"/>
      <c r="BV165" s="104"/>
      <c r="BW165" s="104"/>
      <c r="BX165" s="104"/>
      <c r="BY165" s="104"/>
      <c r="BZ165" s="104"/>
      <c r="CA165" s="104"/>
      <c r="CB165" s="104"/>
      <c r="CC165" s="104"/>
      <c r="CD165" s="104"/>
      <c r="CE165" s="104"/>
      <c r="CF165" s="104"/>
      <c r="CG165" s="104"/>
      <c r="CH165" s="104"/>
      <c r="CI165" s="104"/>
      <c r="CJ165" s="104"/>
      <c r="CK165" s="104"/>
      <c r="CL165" s="104"/>
      <c r="CM165" s="104"/>
      <c r="CN165" s="104"/>
      <c r="CO165" s="104"/>
      <c r="CP165" s="104"/>
      <c r="CQ165" s="104"/>
      <c r="CR165" s="104"/>
      <c r="CS165" s="104"/>
      <c r="CT165" s="104"/>
      <c r="CU165" s="104"/>
      <c r="CV165" s="104"/>
      <c r="CW165" s="104"/>
      <c r="CX165" s="104"/>
      <c r="CY165" s="104"/>
      <c r="CZ165" s="104"/>
      <c r="DA165" s="104"/>
      <c r="DB165" s="104"/>
      <c r="DE165" s="56"/>
      <c r="DF165" s="56"/>
      <c r="DG165" s="56"/>
      <c r="DH165" s="56"/>
    </row>
    <row r="166" spans="2:112" ht="10.5" customHeight="1">
      <c r="B166" s="56"/>
      <c r="C166" s="56"/>
      <c r="D166" s="97"/>
      <c r="E166" s="97"/>
      <c r="F166" s="97"/>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c r="BM166" s="104"/>
      <c r="BN166" s="104"/>
      <c r="BO166" s="104"/>
      <c r="BP166" s="104"/>
      <c r="BQ166" s="104"/>
      <c r="BR166" s="104"/>
      <c r="BS166" s="104"/>
      <c r="BT166" s="104"/>
      <c r="BU166" s="104"/>
      <c r="BV166" s="104"/>
      <c r="BW166" s="104"/>
      <c r="BX166" s="104"/>
      <c r="BY166" s="104"/>
      <c r="BZ166" s="104"/>
      <c r="CA166" s="104"/>
      <c r="CB166" s="104"/>
      <c r="CC166" s="104"/>
      <c r="CD166" s="104"/>
      <c r="CE166" s="104"/>
      <c r="CF166" s="104"/>
      <c r="CG166" s="104"/>
      <c r="CH166" s="104"/>
      <c r="CI166" s="104"/>
      <c r="CJ166" s="104"/>
      <c r="CK166" s="104"/>
      <c r="CL166" s="104"/>
      <c r="CM166" s="104"/>
      <c r="CN166" s="104"/>
      <c r="CO166" s="104"/>
      <c r="CP166" s="104"/>
      <c r="CQ166" s="104"/>
      <c r="CR166" s="104"/>
      <c r="CS166" s="104"/>
      <c r="CT166" s="104"/>
      <c r="CU166" s="104"/>
      <c r="CV166" s="104"/>
      <c r="CW166" s="104"/>
      <c r="CX166" s="104"/>
      <c r="CY166" s="104"/>
      <c r="CZ166" s="104"/>
      <c r="DA166" s="104"/>
      <c r="DB166" s="104"/>
      <c r="DE166" s="56"/>
      <c r="DF166" s="56"/>
      <c r="DG166" s="56"/>
      <c r="DH166" s="56"/>
    </row>
    <row r="167" spans="2:112" ht="10.5" customHeight="1">
      <c r="B167" s="56"/>
      <c r="C167" s="56"/>
      <c r="D167" s="97"/>
      <c r="E167" s="97"/>
      <c r="F167" s="97"/>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E167" s="56"/>
      <c r="DF167" s="56"/>
      <c r="DG167" s="56"/>
      <c r="DH167" s="56"/>
    </row>
    <row r="168" spans="2:112" ht="10.5" customHeight="1">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Z168" s="56"/>
      <c r="DA168" s="56"/>
      <c r="DB168" s="56"/>
      <c r="DC168" s="56"/>
      <c r="DD168" s="56"/>
      <c r="DE168" s="56"/>
      <c r="DF168" s="56"/>
      <c r="DG168" s="56"/>
      <c r="DH168" s="56"/>
    </row>
    <row r="169" spans="2:112" s="103" customFormat="1" ht="10.5" customHeight="1">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BL169" s="102"/>
      <c r="BM169" s="102"/>
      <c r="BN169" s="102"/>
      <c r="BO169" s="102"/>
      <c r="BP169" s="102"/>
      <c r="BQ169" s="102"/>
      <c r="BR169" s="102"/>
      <c r="BS169" s="102"/>
      <c r="BT169" s="102"/>
      <c r="BU169" s="102"/>
      <c r="BV169" s="102"/>
      <c r="BW169" s="102"/>
      <c r="BX169" s="102"/>
      <c r="BY169" s="102"/>
      <c r="BZ169" s="102"/>
      <c r="DA169" s="103" t="s">
        <v>136</v>
      </c>
      <c r="DB169" s="103" t="s">
        <v>119</v>
      </c>
      <c r="DC169" s="103" t="s">
        <v>123</v>
      </c>
    </row>
    <row r="170" spans="2:112" s="103" customFormat="1" ht="10.5" customHeight="1">
      <c r="DA170" s="103" t="s">
        <v>137</v>
      </c>
      <c r="DB170" s="103" t="s">
        <v>120</v>
      </c>
      <c r="DC170" s="103" t="s">
        <v>124</v>
      </c>
    </row>
    <row r="171" spans="2:112" s="103" customFormat="1" ht="10.5" customHeight="1">
      <c r="DA171" s="103" t="s">
        <v>138</v>
      </c>
      <c r="DB171" s="103" t="s">
        <v>121</v>
      </c>
      <c r="DC171" s="103" t="s">
        <v>125</v>
      </c>
    </row>
    <row r="172" spans="2:112" s="103" customFormat="1" ht="10.5" customHeight="1">
      <c r="DA172" s="103" t="s">
        <v>118</v>
      </c>
      <c r="DB172" s="103" t="s">
        <v>122</v>
      </c>
      <c r="DC172" s="103" t="s">
        <v>126</v>
      </c>
    </row>
    <row r="173" spans="2:112" s="103" customFormat="1" ht="10.5" customHeight="1">
      <c r="DA173" s="103" t="s">
        <v>140</v>
      </c>
      <c r="DC173" s="103" t="s">
        <v>127</v>
      </c>
    </row>
    <row r="174" spans="2:112" s="103" customFormat="1" ht="10.5" customHeight="1">
      <c r="DA174" s="103" t="s">
        <v>139</v>
      </c>
      <c r="DC174" s="103" t="s">
        <v>128</v>
      </c>
    </row>
    <row r="175" spans="2:112" s="103" customFormat="1" ht="10.5" customHeight="1">
      <c r="DA175" s="103" t="s">
        <v>117</v>
      </c>
      <c r="DC175" s="103" t="s">
        <v>129</v>
      </c>
    </row>
    <row r="176" spans="2:112" s="103" customFormat="1" ht="10.5" customHeight="1">
      <c r="DA176" s="103" t="s">
        <v>247</v>
      </c>
      <c r="DC176" s="103" t="s">
        <v>130</v>
      </c>
    </row>
    <row r="177" spans="105:107" s="103" customFormat="1" ht="10.5" customHeight="1">
      <c r="DA177" s="103" t="s">
        <v>248</v>
      </c>
      <c r="DC177" s="103" t="s">
        <v>131</v>
      </c>
    </row>
    <row r="178" spans="105:107" s="103" customFormat="1" ht="10.5" customHeight="1">
      <c r="DC178" s="103" t="s">
        <v>132</v>
      </c>
    </row>
    <row r="179" spans="105:107" s="103" customFormat="1" ht="10.5" customHeight="1"/>
  </sheetData>
  <sheetProtection sheet="1" objects="1" scenarios="1" selectLockedCells="1"/>
  <mergeCells count="421">
    <mergeCell ref="BG2:CO3"/>
    <mergeCell ref="CF35:CL35"/>
    <mergeCell ref="CF36:CP36"/>
    <mergeCell ref="CP2:DF3"/>
    <mergeCell ref="CP19:CS19"/>
    <mergeCell ref="CT19:CW19"/>
    <mergeCell ref="BS19:CA19"/>
    <mergeCell ref="DC11:DF12"/>
    <mergeCell ref="CS7:CV8"/>
    <mergeCell ref="CT20:CX20"/>
    <mergeCell ref="BW16:BY16"/>
    <mergeCell ref="BZ16:CE16"/>
    <mergeCell ref="BK20:BP20"/>
    <mergeCell ref="CT21:DF22"/>
    <mergeCell ref="BW18:DD18"/>
    <mergeCell ref="DE18:DF18"/>
    <mergeCell ref="DA20:DF20"/>
    <mergeCell ref="CE20:CF20"/>
    <mergeCell ref="BX21:CB22"/>
    <mergeCell ref="BZ17:CE17"/>
    <mergeCell ref="CU16:CW16"/>
    <mergeCell ref="BN18:BV18"/>
    <mergeCell ref="CD19:CO19"/>
    <mergeCell ref="BK19:BP19"/>
    <mergeCell ref="G141:DB150"/>
    <mergeCell ref="G122:DB129"/>
    <mergeCell ref="D132:F133"/>
    <mergeCell ref="G132:DB133"/>
    <mergeCell ref="G109:DB117"/>
    <mergeCell ref="D96:F97"/>
    <mergeCell ref="G89:DB93"/>
    <mergeCell ref="G155:DB159"/>
    <mergeCell ref="G96:DB97"/>
    <mergeCell ref="G98:DB104"/>
    <mergeCell ref="G134:DB136"/>
    <mergeCell ref="G139:DB140"/>
    <mergeCell ref="D153:F154"/>
    <mergeCell ref="G153:DB154"/>
    <mergeCell ref="D120:F121"/>
    <mergeCell ref="G120:DB121"/>
    <mergeCell ref="D139:F140"/>
    <mergeCell ref="D107:F108"/>
    <mergeCell ref="G107:DB108"/>
    <mergeCell ref="D87:F88"/>
    <mergeCell ref="G87:DB88"/>
    <mergeCell ref="BW78:CB79"/>
    <mergeCell ref="BF78:BV79"/>
    <mergeCell ref="AZ80:BE81"/>
    <mergeCell ref="H78:AY79"/>
    <mergeCell ref="H80:Z81"/>
    <mergeCell ref="B80:G81"/>
    <mergeCell ref="CC80:CN81"/>
    <mergeCell ref="AA80:AF81"/>
    <mergeCell ref="AG80:AY81"/>
    <mergeCell ref="C83:DB84"/>
    <mergeCell ref="CC78:DF79"/>
    <mergeCell ref="AZ78:BE79"/>
    <mergeCell ref="DA80:DF81"/>
    <mergeCell ref="CQ80:CX81"/>
    <mergeCell ref="BF80:CB81"/>
    <mergeCell ref="B78:G79"/>
    <mergeCell ref="BC67:BN68"/>
    <mergeCell ref="CC61:CI62"/>
    <mergeCell ref="BX65:CB66"/>
    <mergeCell ref="CA53:CG54"/>
    <mergeCell ref="BC65:BN66"/>
    <mergeCell ref="BK53:BQ54"/>
    <mergeCell ref="BC63:BN64"/>
    <mergeCell ref="BQ61:BY62"/>
    <mergeCell ref="BY55:CC56"/>
    <mergeCell ref="CA59:CH59"/>
    <mergeCell ref="CA60:CI60"/>
    <mergeCell ref="BY57:CC58"/>
    <mergeCell ref="CH53:CI54"/>
    <mergeCell ref="BR53:BZ54"/>
    <mergeCell ref="BC61:BN62"/>
    <mergeCell ref="CC71:DF75"/>
    <mergeCell ref="BQ67:BU68"/>
    <mergeCell ref="CA63:CI63"/>
    <mergeCell ref="CE65:CI66"/>
    <mergeCell ref="BQ64:CE64"/>
    <mergeCell ref="CE67:CI68"/>
    <mergeCell ref="BX69:CB69"/>
    <mergeCell ref="CE69:CI69"/>
    <mergeCell ref="CJ67:DF70"/>
    <mergeCell ref="CH70:CI70"/>
    <mergeCell ref="AD16:AI16"/>
    <mergeCell ref="BF27:BQ27"/>
    <mergeCell ref="BF28:BQ29"/>
    <mergeCell ref="BF30:BQ31"/>
    <mergeCell ref="BR32:CI33"/>
    <mergeCell ref="BX23:CD24"/>
    <mergeCell ref="AV23:AZ23"/>
    <mergeCell ref="BI35:BL36"/>
    <mergeCell ref="B5:AP5"/>
    <mergeCell ref="CG14:CL15"/>
    <mergeCell ref="BX7:CF8"/>
    <mergeCell ref="BX5:CF6"/>
    <mergeCell ref="AZ10:BD10"/>
    <mergeCell ref="B6:AM8"/>
    <mergeCell ref="BR28:CI29"/>
    <mergeCell ref="B35:AT36"/>
    <mergeCell ref="B14:O15"/>
    <mergeCell ref="CL13:CT13"/>
    <mergeCell ref="AN6:AP8"/>
    <mergeCell ref="BN16:BV16"/>
    <mergeCell ref="B10:O13"/>
    <mergeCell ref="P14:Z15"/>
    <mergeCell ref="BF11:BI12"/>
    <mergeCell ref="BE13:BH13"/>
    <mergeCell ref="AI10:AP13"/>
    <mergeCell ref="AY11:BB12"/>
    <mergeCell ref="BJ11:BL12"/>
    <mergeCell ref="BB14:BD14"/>
    <mergeCell ref="BI14:BK14"/>
    <mergeCell ref="BE15:BH15"/>
    <mergeCell ref="AX13:AZ13"/>
    <mergeCell ref="BA13:BD13"/>
    <mergeCell ref="BL14:CF15"/>
    <mergeCell ref="AA14:AN15"/>
    <mergeCell ref="P10:AH13"/>
    <mergeCell ref="BC11:BE12"/>
    <mergeCell ref="BB15:BD15"/>
    <mergeCell ref="AR11:AU12"/>
    <mergeCell ref="AV11:AX12"/>
    <mergeCell ref="AQ14:AT14"/>
    <mergeCell ref="AU15:AW15"/>
    <mergeCell ref="AU14:AW14"/>
    <mergeCell ref="CA10:CI13"/>
    <mergeCell ref="CC41:CG42"/>
    <mergeCell ref="BV39:CG40"/>
    <mergeCell ref="BR30:CI31"/>
    <mergeCell ref="BR27:CI27"/>
    <mergeCell ref="BQ20:CD20"/>
    <mergeCell ref="CO21:CS22"/>
    <mergeCell ref="AP16:AX16"/>
    <mergeCell ref="AP17:AX17"/>
    <mergeCell ref="BP39:BU40"/>
    <mergeCell ref="CC21:CN22"/>
    <mergeCell ref="CG20:CQ20"/>
    <mergeCell ref="CJ27:DF27"/>
    <mergeCell ref="BI39:BM40"/>
    <mergeCell ref="BY38:BZ38"/>
    <mergeCell ref="CA38:CG38"/>
    <mergeCell ref="CH38:CI38"/>
    <mergeCell ref="BR38:BX38"/>
    <mergeCell ref="CA37:CG37"/>
    <mergeCell ref="CH39:CI40"/>
    <mergeCell ref="CO35:CU35"/>
    <mergeCell ref="CX35:DE35"/>
    <mergeCell ref="BM35:BO36"/>
    <mergeCell ref="BT35:BV36"/>
    <mergeCell ref="BP35:BS36"/>
    <mergeCell ref="DE13:DF13"/>
    <mergeCell ref="CU13:DD13"/>
    <mergeCell ref="CE23:DF24"/>
    <mergeCell ref="CJ37:DF38"/>
    <mergeCell ref="B19:O20"/>
    <mergeCell ref="Z37:AD38"/>
    <mergeCell ref="B21:O22"/>
    <mergeCell ref="B23:O24"/>
    <mergeCell ref="AD27:AS27"/>
    <mergeCell ref="BD35:BH36"/>
    <mergeCell ref="AU37:BF38"/>
    <mergeCell ref="BR37:BX37"/>
    <mergeCell ref="BF21:BW22"/>
    <mergeCell ref="AT27:BE27"/>
    <mergeCell ref="AT32:BE33"/>
    <mergeCell ref="BI38:BO38"/>
    <mergeCell ref="AP37:AT38"/>
    <mergeCell ref="B27:T27"/>
    <mergeCell ref="U27:AC27"/>
    <mergeCell ref="W28:AC28"/>
    <mergeCell ref="D28:T29"/>
    <mergeCell ref="AI21:AM22"/>
    <mergeCell ref="AD28:AS29"/>
    <mergeCell ref="AV22:AZ22"/>
    <mergeCell ref="BX47:CI47"/>
    <mergeCell ref="CH48:CI48"/>
    <mergeCell ref="BI48:BM48"/>
    <mergeCell ref="CC51:CI51"/>
    <mergeCell ref="BC49:BI50"/>
    <mergeCell ref="BL49:BP50"/>
    <mergeCell ref="BY48:CG48"/>
    <mergeCell ref="BV43:BZ44"/>
    <mergeCell ref="CC43:CG44"/>
    <mergeCell ref="BJ43:BS44"/>
    <mergeCell ref="BT49:BX50"/>
    <mergeCell ref="BV45:BZ46"/>
    <mergeCell ref="BT51:BZ51"/>
    <mergeCell ref="BC51:BI52"/>
    <mergeCell ref="CC52:CI52"/>
    <mergeCell ref="B67:O68"/>
    <mergeCell ref="R67:V68"/>
    <mergeCell ref="Y67:AE68"/>
    <mergeCell ref="AS67:AY68"/>
    <mergeCell ref="AH67:AP68"/>
    <mergeCell ref="AS65:AY66"/>
    <mergeCell ref="AH65:AP66"/>
    <mergeCell ref="AS61:AY62"/>
    <mergeCell ref="R65:V66"/>
    <mergeCell ref="D65:O66"/>
    <mergeCell ref="R63:V64"/>
    <mergeCell ref="B63:C66"/>
    <mergeCell ref="Y65:AE66"/>
    <mergeCell ref="Y63:AE64"/>
    <mergeCell ref="AH61:AP62"/>
    <mergeCell ref="D63:O64"/>
    <mergeCell ref="R61:V62"/>
    <mergeCell ref="AH63:AP64"/>
    <mergeCell ref="AS63:AY64"/>
    <mergeCell ref="B59:C62"/>
    <mergeCell ref="D59:O60"/>
    <mergeCell ref="D61:O62"/>
    <mergeCell ref="Y59:AG60"/>
    <mergeCell ref="Y61:AE62"/>
    <mergeCell ref="B71:O75"/>
    <mergeCell ref="B76:AC77"/>
    <mergeCell ref="B69:O70"/>
    <mergeCell ref="AH69:AP70"/>
    <mergeCell ref="Y69:AE70"/>
    <mergeCell ref="AS69:AY70"/>
    <mergeCell ref="P71:BN75"/>
    <mergeCell ref="R69:V70"/>
    <mergeCell ref="BO71:CB75"/>
    <mergeCell ref="BQ70:BW70"/>
    <mergeCell ref="BQ69:BU69"/>
    <mergeCell ref="B49:O50"/>
    <mergeCell ref="B53:C58"/>
    <mergeCell ref="D53:O54"/>
    <mergeCell ref="R55:V56"/>
    <mergeCell ref="R53:V54"/>
    <mergeCell ref="BC55:BN56"/>
    <mergeCell ref="D57:O58"/>
    <mergeCell ref="R52:AC52"/>
    <mergeCell ref="BG53:BJ54"/>
    <mergeCell ref="BC57:BN58"/>
    <mergeCell ref="D55:O56"/>
    <mergeCell ref="AX53:BF54"/>
    <mergeCell ref="AT55:BB56"/>
    <mergeCell ref="R51:AC51"/>
    <mergeCell ref="BA49:BB50"/>
    <mergeCell ref="Y49:AG50"/>
    <mergeCell ref="AG55:AP56"/>
    <mergeCell ref="AH49:AZ50"/>
    <mergeCell ref="AF51:AQ51"/>
    <mergeCell ref="Y57:AE58"/>
    <mergeCell ref="BL52:BP52"/>
    <mergeCell ref="BQ55:BU56"/>
    <mergeCell ref="BQ57:BU58"/>
    <mergeCell ref="BQ60:BU60"/>
    <mergeCell ref="BQ59:BU59"/>
    <mergeCell ref="AF52:AQ52"/>
    <mergeCell ref="AA53:AI54"/>
    <mergeCell ref="BC59:BN60"/>
    <mergeCell ref="AJ59:AN60"/>
    <mergeCell ref="R57:V58"/>
    <mergeCell ref="Y55:AC56"/>
    <mergeCell ref="AH57:AP58"/>
    <mergeCell ref="AS53:AW54"/>
    <mergeCell ref="AS57:AY58"/>
    <mergeCell ref="R59:U60"/>
    <mergeCell ref="AJ53:AR54"/>
    <mergeCell ref="AR59:BA60"/>
    <mergeCell ref="W30:AC30"/>
    <mergeCell ref="AD32:AS33"/>
    <mergeCell ref="AJ39:AR40"/>
    <mergeCell ref="AU35:BC36"/>
    <mergeCell ref="B41:O42"/>
    <mergeCell ref="B30:C31"/>
    <mergeCell ref="B45:O46"/>
    <mergeCell ref="B47:O48"/>
    <mergeCell ref="B51:O52"/>
    <mergeCell ref="X45:AD46"/>
    <mergeCell ref="R45:T46"/>
    <mergeCell ref="Z47:AH48"/>
    <mergeCell ref="AX47:BF47"/>
    <mergeCell ref="AH45:AS46"/>
    <mergeCell ref="AL47:AU47"/>
    <mergeCell ref="AL48:AU48"/>
    <mergeCell ref="AW45:BA46"/>
    <mergeCell ref="BC45:BL46"/>
    <mergeCell ref="AX48:BF48"/>
    <mergeCell ref="AT51:BB52"/>
    <mergeCell ref="R47:V48"/>
    <mergeCell ref="R49:V50"/>
    <mergeCell ref="BJ41:BS42"/>
    <mergeCell ref="BL51:BP51"/>
    <mergeCell ref="BA21:BE22"/>
    <mergeCell ref="AN21:AS22"/>
    <mergeCell ref="AN23:AS24"/>
    <mergeCell ref="P23:AH24"/>
    <mergeCell ref="P21:AH22"/>
    <mergeCell ref="AI23:AM24"/>
    <mergeCell ref="BT52:BV52"/>
    <mergeCell ref="AM44:BH44"/>
    <mergeCell ref="AS39:AT40"/>
    <mergeCell ref="BI37:BO37"/>
    <mergeCell ref="AT30:BE31"/>
    <mergeCell ref="AV21:AZ21"/>
    <mergeCell ref="AT28:BE29"/>
    <mergeCell ref="R39:V40"/>
    <mergeCell ref="AH37:AL38"/>
    <mergeCell ref="Z39:AI40"/>
    <mergeCell ref="D32:T33"/>
    <mergeCell ref="R37:V38"/>
    <mergeCell ref="W31:AC31"/>
    <mergeCell ref="B37:O38"/>
    <mergeCell ref="B32:C33"/>
    <mergeCell ref="B43:O44"/>
    <mergeCell ref="AM41:BH41"/>
    <mergeCell ref="R44:AI44"/>
    <mergeCell ref="CS10:CX10"/>
    <mergeCell ref="BV10:BZ11"/>
    <mergeCell ref="BG10:BK10"/>
    <mergeCell ref="BV41:BZ42"/>
    <mergeCell ref="CS36:CY36"/>
    <mergeCell ref="B25:DH26"/>
    <mergeCell ref="CA35:CC36"/>
    <mergeCell ref="BW35:BZ36"/>
    <mergeCell ref="D30:T31"/>
    <mergeCell ref="W32:AC32"/>
    <mergeCell ref="B28:C29"/>
    <mergeCell ref="AS13:AU13"/>
    <mergeCell ref="AS10:AW10"/>
    <mergeCell ref="CM14:DA15"/>
    <mergeCell ref="DE10:DF10"/>
    <mergeCell ref="CY10:DD10"/>
    <mergeCell ref="B39:O40"/>
    <mergeCell ref="R17:Z17"/>
    <mergeCell ref="AE20:AO20"/>
    <mergeCell ref="AD17:AI17"/>
    <mergeCell ref="Y20:AB20"/>
    <mergeCell ref="AA17:AC17"/>
    <mergeCell ref="R18:AH18"/>
    <mergeCell ref="DB14:DF15"/>
    <mergeCell ref="B2:BF3"/>
    <mergeCell ref="BB19:BH20"/>
    <mergeCell ref="BB17:BG17"/>
    <mergeCell ref="BF18:BG18"/>
    <mergeCell ref="AQ15:AT15"/>
    <mergeCell ref="AQ5:BW8"/>
    <mergeCell ref="AX14:BA14"/>
    <mergeCell ref="AX15:BA15"/>
    <mergeCell ref="BE14:BH14"/>
    <mergeCell ref="BI15:BK15"/>
    <mergeCell ref="BM10:BS13"/>
    <mergeCell ref="BI13:BL13"/>
    <mergeCell ref="BV12:BZ13"/>
    <mergeCell ref="AI18:BE18"/>
    <mergeCell ref="AZ20:BA20"/>
    <mergeCell ref="AS20:AY20"/>
    <mergeCell ref="R16:Z16"/>
    <mergeCell ref="AA16:AC16"/>
    <mergeCell ref="B16:O18"/>
    <mergeCell ref="R19:V20"/>
    <mergeCell ref="Y19:AE19"/>
    <mergeCell ref="AH19:AP19"/>
    <mergeCell ref="AS19:AY19"/>
    <mergeCell ref="AQ20:AR20"/>
    <mergeCell ref="DD5:DF6"/>
    <mergeCell ref="CW7:CY8"/>
    <mergeCell ref="CG5:CK6"/>
    <mergeCell ref="DD7:DF8"/>
    <mergeCell ref="CZ5:DC6"/>
    <mergeCell ref="CZ7:DC8"/>
    <mergeCell ref="CW5:CY6"/>
    <mergeCell ref="CL5:CO6"/>
    <mergeCell ref="CP5:CR6"/>
    <mergeCell ref="CS5:CV6"/>
    <mergeCell ref="CG7:CK8"/>
    <mergeCell ref="CL7:CO8"/>
    <mergeCell ref="CP7:CR8"/>
    <mergeCell ref="CY11:DB12"/>
    <mergeCell ref="CS11:CX12"/>
    <mergeCell ref="CL11:CP12"/>
    <mergeCell ref="CL10:CP10"/>
    <mergeCell ref="AO15:AP15"/>
    <mergeCell ref="CJ51:DF54"/>
    <mergeCell ref="BX70:CG70"/>
    <mergeCell ref="BX67:CB68"/>
    <mergeCell ref="CJ59:DF62"/>
    <mergeCell ref="CJ63:DF66"/>
    <mergeCell ref="CJ55:DF58"/>
    <mergeCell ref="DE17:DF17"/>
    <mergeCell ref="AY17:BA17"/>
    <mergeCell ref="BB16:BG16"/>
    <mergeCell ref="CX16:DC16"/>
    <mergeCell ref="CL16:CT16"/>
    <mergeCell ref="CT17:DD17"/>
    <mergeCell ref="BW17:BY17"/>
    <mergeCell ref="BN17:BV17"/>
    <mergeCell ref="CL17:CS17"/>
    <mergeCell ref="AY16:BA16"/>
    <mergeCell ref="BQ65:BU66"/>
    <mergeCell ref="BQ63:BW63"/>
    <mergeCell ref="BC69:BN70"/>
    <mergeCell ref="DE36:DF36"/>
    <mergeCell ref="CZ36:DD36"/>
    <mergeCell ref="CJ39:DF42"/>
    <mergeCell ref="CJ43:DF46"/>
    <mergeCell ref="CJ47:DF50"/>
    <mergeCell ref="BF23:BW24"/>
    <mergeCell ref="CB49:CF50"/>
    <mergeCell ref="CJ28:DF33"/>
    <mergeCell ref="BF32:BQ33"/>
    <mergeCell ref="BQ48:BX48"/>
    <mergeCell ref="BI47:BU47"/>
    <mergeCell ref="AM42:BH42"/>
    <mergeCell ref="BO45:BS46"/>
    <mergeCell ref="CC45:CG46"/>
    <mergeCell ref="AM43:BH43"/>
    <mergeCell ref="AD30:AS31"/>
    <mergeCell ref="AV24:AZ24"/>
    <mergeCell ref="BA23:BE24"/>
    <mergeCell ref="R42:AI42"/>
    <mergeCell ref="AU39:BF40"/>
    <mergeCell ref="R43:AI43"/>
    <mergeCell ref="R41:AI41"/>
    <mergeCell ref="W29:AC29"/>
    <mergeCell ref="W33:AC33"/>
  </mergeCells>
  <phoneticPr fontId="15" type="Hiragana" alignment="center"/>
  <dataValidations count="3">
    <dataValidation type="list" allowBlank="1" showInputMessage="1" showErrorMessage="1" sqref="DB14:DF15">
      <formula1>$DC$168:$DC$178</formula1>
    </dataValidation>
    <dataValidation type="list" allowBlank="1" showInputMessage="1" showErrorMessage="1" sqref="CG14:CL15">
      <formula1>$DB$168:$DB$172</formula1>
    </dataValidation>
    <dataValidation type="list" allowBlank="1" showInputMessage="1" showErrorMessage="1" sqref="P14:Z15">
      <formula1>$DA$168:$DA$177</formula1>
    </dataValidation>
  </dataValidations>
  <pageMargins left="0.51181102362204722" right="0.31496062992125984" top="0.51181102362204722" bottom="0.39370078740157483" header="0.19685039370078741" footer="0.19685039370078741"/>
  <pageSetup paperSize="9" orientation="portrait" horizontalDpi="300" verticalDpi="300" r:id="rId1"/>
  <headerFooter alignWithMargins="0"/>
  <rowBreaks count="1" manualBreakCount="1">
    <brk id="82" max="110" man="1"/>
  </rowBreaks>
  <drawing r:id="rId2"/>
  <legacyDrawing r:id="rId3"/>
</worksheet>
</file>

<file path=xl/worksheets/sheet11.xml><?xml version="1.0" encoding="utf-8"?>
<worksheet xmlns="http://schemas.openxmlformats.org/spreadsheetml/2006/main" xmlns:r="http://schemas.openxmlformats.org/officeDocument/2006/relationships">
  <sheetPr codeName="Sheet2" enableFormatConditionsCalculation="0">
    <tabColor indexed="10"/>
  </sheetPr>
  <dimension ref="A1:F98"/>
  <sheetViews>
    <sheetView showGridLines="0" showRowColHeaders="0" view="pageBreakPreview" zoomScale="110" zoomScaleNormal="100" zoomScaleSheetLayoutView="110" workbookViewId="0">
      <selection activeCell="D30" sqref="D30"/>
    </sheetView>
  </sheetViews>
  <sheetFormatPr defaultColWidth="9" defaultRowHeight="12" customHeight="1"/>
  <cols>
    <col min="1" max="1" width="6.375" style="34" customWidth="1"/>
    <col min="2" max="2" width="9.75" style="34" bestFit="1" customWidth="1"/>
    <col min="3" max="5" width="23.625" style="34" customWidth="1"/>
    <col min="6" max="16384" width="9" style="34"/>
  </cols>
  <sheetData>
    <row r="1" spans="1:6" ht="42" customHeight="1">
      <c r="A1" s="1969" t="s">
        <v>265</v>
      </c>
      <c r="B1" s="1970"/>
      <c r="C1" s="1970"/>
      <c r="D1" s="113"/>
      <c r="E1" s="33"/>
    </row>
    <row r="2" spans="1:6" ht="12" customHeight="1" thickBot="1">
      <c r="A2" s="129"/>
      <c r="B2" s="113"/>
      <c r="C2" s="113"/>
      <c r="D2" s="113"/>
      <c r="E2" s="33"/>
    </row>
    <row r="3" spans="1:6" ht="24" customHeight="1" thickBot="1">
      <c r="A3" s="1980" t="s">
        <v>243</v>
      </c>
      <c r="B3" s="1981"/>
      <c r="C3" s="175"/>
      <c r="D3" s="1"/>
      <c r="E3" s="1"/>
      <c r="F3" s="35"/>
    </row>
    <row r="4" spans="1:6" ht="24" customHeight="1" thickBot="1">
      <c r="A4" s="36"/>
      <c r="B4" s="37"/>
      <c r="C4" s="130" t="s">
        <v>255</v>
      </c>
      <c r="D4" s="131" t="s">
        <v>266</v>
      </c>
      <c r="E4" s="131" t="s">
        <v>256</v>
      </c>
    </row>
    <row r="5" spans="1:6" s="38" customFormat="1" ht="12" customHeight="1">
      <c r="A5" s="1971" t="s">
        <v>84</v>
      </c>
      <c r="B5" s="1972"/>
      <c r="C5" s="176" t="s">
        <v>285</v>
      </c>
      <c r="D5" s="177" t="s">
        <v>285</v>
      </c>
      <c r="E5" s="178" t="s">
        <v>285</v>
      </c>
    </row>
    <row r="6" spans="1:6" s="38" customFormat="1" ht="12" customHeight="1" thickBot="1">
      <c r="A6" s="1973" t="s">
        <v>192</v>
      </c>
      <c r="B6" s="1974"/>
      <c r="C6" s="179" t="s">
        <v>285</v>
      </c>
      <c r="D6" s="180" t="s">
        <v>285</v>
      </c>
      <c r="E6" s="181" t="s">
        <v>285</v>
      </c>
    </row>
    <row r="7" spans="1:6" s="41" customFormat="1" ht="24" customHeight="1">
      <c r="A7" s="39" t="s">
        <v>114</v>
      </c>
      <c r="B7" s="40"/>
      <c r="C7" s="182" t="s">
        <v>285</v>
      </c>
      <c r="D7" s="183" t="s">
        <v>285</v>
      </c>
      <c r="E7" s="184" t="s">
        <v>285</v>
      </c>
    </row>
    <row r="8" spans="1:6" ht="12" customHeight="1">
      <c r="A8" s="42" t="s">
        <v>85</v>
      </c>
      <c r="B8" s="43"/>
      <c r="C8" s="185" t="s">
        <v>285</v>
      </c>
      <c r="D8" s="186" t="s">
        <v>285</v>
      </c>
      <c r="E8" s="187" t="s">
        <v>285</v>
      </c>
    </row>
    <row r="9" spans="1:6" s="111" customFormat="1" ht="24" customHeight="1">
      <c r="A9" s="108"/>
      <c r="B9" s="109" t="s">
        <v>87</v>
      </c>
      <c r="C9" s="188" t="s">
        <v>285</v>
      </c>
      <c r="D9" s="189" t="s">
        <v>285</v>
      </c>
      <c r="E9" s="190" t="s">
        <v>285</v>
      </c>
    </row>
    <row r="10" spans="1:6" ht="12" customHeight="1">
      <c r="A10" s="45" t="s">
        <v>193</v>
      </c>
      <c r="B10" s="46"/>
      <c r="C10" s="191" t="s">
        <v>285</v>
      </c>
      <c r="D10" s="192" t="s">
        <v>285</v>
      </c>
      <c r="E10" s="193" t="s">
        <v>285</v>
      </c>
    </row>
    <row r="11" spans="1:6" ht="12" customHeight="1">
      <c r="A11" s="42"/>
      <c r="B11" s="44" t="s">
        <v>87</v>
      </c>
      <c r="C11" s="194" t="s">
        <v>285</v>
      </c>
      <c r="D11" s="192" t="s">
        <v>285</v>
      </c>
      <c r="E11" s="193" t="s">
        <v>285</v>
      </c>
    </row>
    <row r="12" spans="1:6" ht="12" customHeight="1">
      <c r="A12" s="45" t="s">
        <v>89</v>
      </c>
      <c r="B12" s="46"/>
      <c r="C12" s="191" t="s">
        <v>285</v>
      </c>
      <c r="D12" s="186" t="s">
        <v>285</v>
      </c>
      <c r="E12" s="187" t="s">
        <v>285</v>
      </c>
    </row>
    <row r="13" spans="1:6" ht="12" customHeight="1">
      <c r="A13" s="42"/>
      <c r="B13" s="44" t="s">
        <v>87</v>
      </c>
      <c r="C13" s="194" t="s">
        <v>285</v>
      </c>
      <c r="D13" s="189" t="s">
        <v>285</v>
      </c>
      <c r="E13" s="190" t="s">
        <v>285</v>
      </c>
    </row>
    <row r="14" spans="1:6" ht="12" customHeight="1">
      <c r="A14" s="45" t="s">
        <v>88</v>
      </c>
      <c r="B14" s="46"/>
      <c r="C14" s="191" t="s">
        <v>285</v>
      </c>
      <c r="D14" s="192" t="s">
        <v>285</v>
      </c>
      <c r="E14" s="193" t="s">
        <v>285</v>
      </c>
    </row>
    <row r="15" spans="1:6" ht="12" customHeight="1">
      <c r="A15" s="42"/>
      <c r="B15" s="44" t="s">
        <v>90</v>
      </c>
      <c r="C15" s="194" t="s">
        <v>285</v>
      </c>
      <c r="D15" s="192" t="s">
        <v>285</v>
      </c>
      <c r="E15" s="193" t="s">
        <v>285</v>
      </c>
    </row>
    <row r="16" spans="1:6" ht="12" customHeight="1">
      <c r="A16" s="45" t="s">
        <v>91</v>
      </c>
      <c r="B16" s="46"/>
      <c r="C16" s="191" t="s">
        <v>285</v>
      </c>
      <c r="D16" s="186" t="s">
        <v>285</v>
      </c>
      <c r="E16" s="187" t="s">
        <v>285</v>
      </c>
    </row>
    <row r="17" spans="1:5" ht="12" customHeight="1">
      <c r="A17" s="42"/>
      <c r="B17" s="44" t="s">
        <v>92</v>
      </c>
      <c r="C17" s="194" t="s">
        <v>285</v>
      </c>
      <c r="D17" s="189" t="s">
        <v>285</v>
      </c>
      <c r="E17" s="190" t="s">
        <v>285</v>
      </c>
    </row>
    <row r="18" spans="1:5" ht="12" customHeight="1">
      <c r="A18" s="45" t="s">
        <v>93</v>
      </c>
      <c r="B18" s="46"/>
      <c r="C18" s="191" t="s">
        <v>285</v>
      </c>
      <c r="D18" s="192" t="s">
        <v>285</v>
      </c>
      <c r="E18" s="193" t="s">
        <v>285</v>
      </c>
    </row>
    <row r="19" spans="1:5" ht="12" customHeight="1">
      <c r="A19" s="47"/>
      <c r="B19" s="44" t="s">
        <v>189</v>
      </c>
      <c r="C19" s="194" t="s">
        <v>285</v>
      </c>
      <c r="D19" s="192" t="s">
        <v>285</v>
      </c>
      <c r="E19" s="193" t="s">
        <v>285</v>
      </c>
    </row>
    <row r="20" spans="1:5" ht="48" customHeight="1">
      <c r="A20" s="48" t="s">
        <v>94</v>
      </c>
      <c r="B20" s="49"/>
      <c r="C20" s="195" t="s">
        <v>285</v>
      </c>
      <c r="D20" s="196" t="s">
        <v>285</v>
      </c>
      <c r="E20" s="197" t="s">
        <v>285</v>
      </c>
    </row>
    <row r="21" spans="1:5" ht="24" customHeight="1">
      <c r="A21" s="45" t="s">
        <v>95</v>
      </c>
      <c r="B21" s="46"/>
      <c r="C21" s="198" t="s">
        <v>285</v>
      </c>
      <c r="D21" s="192" t="s">
        <v>285</v>
      </c>
      <c r="E21" s="193" t="s">
        <v>285</v>
      </c>
    </row>
    <row r="22" spans="1:5" ht="12" customHeight="1">
      <c r="A22" s="42"/>
      <c r="B22" s="43" t="s">
        <v>96</v>
      </c>
      <c r="C22" s="194" t="s">
        <v>285</v>
      </c>
      <c r="D22" s="192" t="s">
        <v>285</v>
      </c>
      <c r="E22" s="193" t="s">
        <v>285</v>
      </c>
    </row>
    <row r="23" spans="1:5" ht="24" customHeight="1">
      <c r="A23" s="48" t="s">
        <v>97</v>
      </c>
      <c r="B23" s="50"/>
      <c r="C23" s="198" t="s">
        <v>285</v>
      </c>
      <c r="D23" s="196" t="s">
        <v>285</v>
      </c>
      <c r="E23" s="197" t="s">
        <v>285</v>
      </c>
    </row>
    <row r="24" spans="1:5" ht="24" customHeight="1">
      <c r="A24" s="45" t="s">
        <v>98</v>
      </c>
      <c r="B24" s="46"/>
      <c r="C24" s="198" t="s">
        <v>285</v>
      </c>
      <c r="D24" s="192" t="s">
        <v>285</v>
      </c>
      <c r="E24" s="193" t="s">
        <v>285</v>
      </c>
    </row>
    <row r="25" spans="1:5" ht="24" customHeight="1">
      <c r="A25" s="1975" t="s">
        <v>240</v>
      </c>
      <c r="B25" s="51" t="s">
        <v>99</v>
      </c>
      <c r="C25" s="198" t="s">
        <v>285</v>
      </c>
      <c r="D25" s="199" t="s">
        <v>285</v>
      </c>
      <c r="E25" s="200" t="s">
        <v>285</v>
      </c>
    </row>
    <row r="26" spans="1:5" ht="12" customHeight="1">
      <c r="A26" s="1976"/>
      <c r="B26" s="52" t="s">
        <v>100</v>
      </c>
      <c r="C26" s="201" t="s">
        <v>285</v>
      </c>
      <c r="D26" s="202" t="s">
        <v>285</v>
      </c>
      <c r="E26" s="203" t="s">
        <v>285</v>
      </c>
    </row>
    <row r="27" spans="1:5" ht="12" customHeight="1">
      <c r="A27" s="1976"/>
      <c r="B27" s="52" t="s">
        <v>187</v>
      </c>
      <c r="C27" s="201" t="s">
        <v>285</v>
      </c>
      <c r="D27" s="202" t="s">
        <v>285</v>
      </c>
      <c r="E27" s="203" t="s">
        <v>285</v>
      </c>
    </row>
    <row r="28" spans="1:5" ht="12" customHeight="1">
      <c r="A28" s="1976"/>
      <c r="B28" s="52" t="s">
        <v>101</v>
      </c>
      <c r="C28" s="201" t="s">
        <v>285</v>
      </c>
      <c r="D28" s="202" t="s">
        <v>285</v>
      </c>
      <c r="E28" s="203" t="s">
        <v>285</v>
      </c>
    </row>
    <row r="29" spans="1:5" ht="12" customHeight="1">
      <c r="A29" s="1977"/>
      <c r="B29" s="53" t="s">
        <v>102</v>
      </c>
      <c r="C29" s="194" t="s">
        <v>285</v>
      </c>
      <c r="D29" s="204" t="s">
        <v>285</v>
      </c>
      <c r="E29" s="205" t="s">
        <v>285</v>
      </c>
    </row>
    <row r="30" spans="1:5" ht="12" customHeight="1">
      <c r="A30" s="1975" t="s">
        <v>241</v>
      </c>
      <c r="B30" s="51" t="s">
        <v>103</v>
      </c>
      <c r="C30" s="191" t="s">
        <v>285</v>
      </c>
      <c r="D30" s="192" t="s">
        <v>285</v>
      </c>
      <c r="E30" s="193" t="s">
        <v>285</v>
      </c>
    </row>
    <row r="31" spans="1:5" ht="12" customHeight="1">
      <c r="A31" s="1978"/>
      <c r="B31" s="52" t="s">
        <v>104</v>
      </c>
      <c r="C31" s="201" t="s">
        <v>285</v>
      </c>
      <c r="D31" s="202" t="s">
        <v>285</v>
      </c>
      <c r="E31" s="203" t="s">
        <v>285</v>
      </c>
    </row>
    <row r="32" spans="1:5" ht="12" customHeight="1">
      <c r="A32" s="1978"/>
      <c r="B32" s="54" t="s">
        <v>105</v>
      </c>
      <c r="C32" s="185" t="s">
        <v>285</v>
      </c>
      <c r="D32" s="192" t="s">
        <v>285</v>
      </c>
      <c r="E32" s="193" t="s">
        <v>285</v>
      </c>
    </row>
    <row r="33" spans="1:5" ht="12" customHeight="1">
      <c r="A33" s="1979"/>
      <c r="B33" s="53" t="s">
        <v>106</v>
      </c>
      <c r="C33" s="194" t="s">
        <v>285</v>
      </c>
      <c r="D33" s="192" t="s">
        <v>285</v>
      </c>
      <c r="E33" s="193" t="s">
        <v>285</v>
      </c>
    </row>
    <row r="34" spans="1:5" ht="12" customHeight="1">
      <c r="A34" s="1975" t="s">
        <v>242</v>
      </c>
      <c r="B34" s="51" t="s">
        <v>194</v>
      </c>
      <c r="C34" s="191" t="s">
        <v>285</v>
      </c>
      <c r="D34" s="186" t="s">
        <v>285</v>
      </c>
      <c r="E34" s="187" t="s">
        <v>285</v>
      </c>
    </row>
    <row r="35" spans="1:5" ht="12" customHeight="1">
      <c r="A35" s="1978"/>
      <c r="B35" s="54" t="s">
        <v>107</v>
      </c>
      <c r="C35" s="185" t="s">
        <v>285</v>
      </c>
      <c r="D35" s="206" t="s">
        <v>285</v>
      </c>
      <c r="E35" s="207" t="s">
        <v>285</v>
      </c>
    </row>
    <row r="36" spans="1:5" ht="12" customHeight="1">
      <c r="A36" s="1978"/>
      <c r="B36" s="55" t="s">
        <v>195</v>
      </c>
      <c r="C36" s="208" t="s">
        <v>285</v>
      </c>
      <c r="D36" s="209" t="s">
        <v>285</v>
      </c>
      <c r="E36" s="210" t="s">
        <v>285</v>
      </c>
    </row>
    <row r="37" spans="1:5" ht="12" customHeight="1">
      <c r="A37" s="1978"/>
      <c r="B37" s="54" t="s">
        <v>196</v>
      </c>
      <c r="C37" s="185" t="s">
        <v>285</v>
      </c>
      <c r="D37" s="192" t="s">
        <v>285</v>
      </c>
      <c r="E37" s="193" t="s">
        <v>285</v>
      </c>
    </row>
    <row r="38" spans="1:5" ht="12" customHeight="1">
      <c r="A38" s="1979"/>
      <c r="B38" s="53" t="s">
        <v>197</v>
      </c>
      <c r="C38" s="194" t="s">
        <v>285</v>
      </c>
      <c r="D38" s="189" t="s">
        <v>285</v>
      </c>
      <c r="E38" s="190" t="s">
        <v>285</v>
      </c>
    </row>
    <row r="39" spans="1:5" ht="24" customHeight="1">
      <c r="A39" s="48" t="s">
        <v>108</v>
      </c>
      <c r="B39" s="49"/>
      <c r="C39" s="211" t="s">
        <v>285</v>
      </c>
      <c r="D39" s="192" t="s">
        <v>285</v>
      </c>
      <c r="E39" s="193" t="s">
        <v>285</v>
      </c>
    </row>
    <row r="40" spans="1:5" ht="24" customHeight="1">
      <c r="A40" s="48" t="s">
        <v>109</v>
      </c>
      <c r="B40" s="49"/>
      <c r="C40" s="211" t="s">
        <v>285</v>
      </c>
      <c r="D40" s="196" t="s">
        <v>285</v>
      </c>
      <c r="E40" s="197" t="s">
        <v>285</v>
      </c>
    </row>
    <row r="41" spans="1:5" ht="24" customHeight="1">
      <c r="A41" s="48" t="s">
        <v>110</v>
      </c>
      <c r="B41" s="49"/>
      <c r="C41" s="211" t="s">
        <v>285</v>
      </c>
      <c r="D41" s="192" t="s">
        <v>285</v>
      </c>
      <c r="E41" s="193" t="s">
        <v>285</v>
      </c>
    </row>
    <row r="42" spans="1:5" ht="48" customHeight="1">
      <c r="A42" s="1967" t="s">
        <v>198</v>
      </c>
      <c r="B42" s="1968"/>
      <c r="C42" s="195" t="s">
        <v>285</v>
      </c>
      <c r="D42" s="196" t="s">
        <v>285</v>
      </c>
      <c r="E42" s="197" t="s">
        <v>285</v>
      </c>
    </row>
    <row r="43" spans="1:5" ht="48" customHeight="1">
      <c r="A43" s="1967" t="s">
        <v>199</v>
      </c>
      <c r="B43" s="1968"/>
      <c r="C43" s="195" t="s">
        <v>285</v>
      </c>
      <c r="D43" s="192" t="s">
        <v>285</v>
      </c>
      <c r="E43" s="193" t="s">
        <v>285</v>
      </c>
    </row>
    <row r="44" spans="1:5" ht="12" customHeight="1">
      <c r="A44" s="1964" t="s">
        <v>115</v>
      </c>
      <c r="B44" s="51" t="s">
        <v>79</v>
      </c>
      <c r="C44" s="198" t="s">
        <v>285</v>
      </c>
      <c r="D44" s="199" t="s">
        <v>285</v>
      </c>
      <c r="E44" s="200" t="s">
        <v>285</v>
      </c>
    </row>
    <row r="45" spans="1:5" ht="12" customHeight="1">
      <c r="A45" s="1965"/>
      <c r="B45" s="52" t="s">
        <v>116</v>
      </c>
      <c r="C45" s="212" t="s">
        <v>285</v>
      </c>
      <c r="D45" s="202" t="s">
        <v>285</v>
      </c>
      <c r="E45" s="203" t="s">
        <v>285</v>
      </c>
    </row>
    <row r="46" spans="1:5" ht="12" customHeight="1" thickBot="1">
      <c r="A46" s="1966"/>
      <c r="B46" s="114" t="s">
        <v>711</v>
      </c>
      <c r="C46" s="213" t="s">
        <v>285</v>
      </c>
      <c r="D46" s="214" t="s">
        <v>285</v>
      </c>
      <c r="E46" s="215" t="s">
        <v>285</v>
      </c>
    </row>
    <row r="95" s="115" customFormat="1" ht="12" customHeight="1"/>
    <row r="96" s="115" customFormat="1" ht="12" customHeight="1"/>
    <row r="97" s="115" customFormat="1" ht="12" customHeight="1"/>
    <row r="98" s="115" customFormat="1" ht="12" customHeight="1"/>
  </sheetData>
  <sheetProtection sheet="1" objects="1" scenarios="1"/>
  <mergeCells count="10">
    <mergeCell ref="A44:A46"/>
    <mergeCell ref="A43:B43"/>
    <mergeCell ref="A1:C1"/>
    <mergeCell ref="A5:B5"/>
    <mergeCell ref="A6:B6"/>
    <mergeCell ref="A42:B42"/>
    <mergeCell ref="A25:A29"/>
    <mergeCell ref="A30:A33"/>
    <mergeCell ref="A34:A38"/>
    <mergeCell ref="A3:B3"/>
  </mergeCells>
  <phoneticPr fontId="2"/>
  <conditionalFormatting sqref="C7">
    <cfRule type="cellIs" dxfId="93" priority="1" stopIfTrue="1" operator="notEqual">
      <formula>$D$7</formula>
    </cfRule>
  </conditionalFormatting>
  <conditionalFormatting sqref="C8">
    <cfRule type="cellIs" dxfId="92" priority="2" stopIfTrue="1" operator="notEqual">
      <formula>$D$8</formula>
    </cfRule>
  </conditionalFormatting>
  <conditionalFormatting sqref="C9">
    <cfRule type="cellIs" dxfId="91" priority="3" stopIfTrue="1" operator="notEqual">
      <formula>$D$9</formula>
    </cfRule>
  </conditionalFormatting>
  <conditionalFormatting sqref="C10">
    <cfRule type="cellIs" dxfId="90" priority="4" stopIfTrue="1" operator="notEqual">
      <formula>$D$10</formula>
    </cfRule>
  </conditionalFormatting>
  <conditionalFormatting sqref="C11">
    <cfRule type="cellIs" dxfId="89" priority="5" stopIfTrue="1" operator="notEqual">
      <formula>$D$11</formula>
    </cfRule>
  </conditionalFormatting>
  <conditionalFormatting sqref="C12">
    <cfRule type="cellIs" dxfId="88" priority="6" stopIfTrue="1" operator="notEqual">
      <formula>$D$12</formula>
    </cfRule>
  </conditionalFormatting>
  <conditionalFormatting sqref="C13">
    <cfRule type="cellIs" dxfId="87" priority="7" stopIfTrue="1" operator="notEqual">
      <formula>$D$13</formula>
    </cfRule>
  </conditionalFormatting>
  <conditionalFormatting sqref="C14">
    <cfRule type="cellIs" dxfId="86" priority="8" stopIfTrue="1" operator="notEqual">
      <formula>$D$14</formula>
    </cfRule>
  </conditionalFormatting>
  <conditionalFormatting sqref="C15">
    <cfRule type="cellIs" dxfId="85" priority="9" stopIfTrue="1" operator="notEqual">
      <formula>$D$15</formula>
    </cfRule>
  </conditionalFormatting>
  <conditionalFormatting sqref="C16">
    <cfRule type="cellIs" dxfId="84" priority="10" stopIfTrue="1" operator="notEqual">
      <formula>$D$16</formula>
    </cfRule>
  </conditionalFormatting>
  <conditionalFormatting sqref="C17">
    <cfRule type="cellIs" dxfId="83" priority="11" stopIfTrue="1" operator="notEqual">
      <formula>$D$17</formula>
    </cfRule>
  </conditionalFormatting>
  <conditionalFormatting sqref="C18">
    <cfRule type="cellIs" dxfId="82" priority="12" stopIfTrue="1" operator="notEqual">
      <formula>$D$18</formula>
    </cfRule>
  </conditionalFormatting>
  <conditionalFormatting sqref="C19">
    <cfRule type="cellIs" dxfId="81" priority="13" stopIfTrue="1" operator="notEqual">
      <formula>$D$19</formula>
    </cfRule>
  </conditionalFormatting>
  <conditionalFormatting sqref="C20">
    <cfRule type="cellIs" dxfId="80" priority="14" stopIfTrue="1" operator="notEqual">
      <formula>$D$20</formula>
    </cfRule>
  </conditionalFormatting>
  <conditionalFormatting sqref="C21">
    <cfRule type="cellIs" dxfId="79" priority="15" stopIfTrue="1" operator="notEqual">
      <formula>$D$21</formula>
    </cfRule>
  </conditionalFormatting>
  <conditionalFormatting sqref="C22">
    <cfRule type="cellIs" dxfId="78" priority="16" stopIfTrue="1" operator="notEqual">
      <formula>$D$22</formula>
    </cfRule>
  </conditionalFormatting>
  <conditionalFormatting sqref="C23">
    <cfRule type="cellIs" dxfId="77" priority="17" stopIfTrue="1" operator="notEqual">
      <formula>$D$23</formula>
    </cfRule>
  </conditionalFormatting>
  <conditionalFormatting sqref="C24">
    <cfRule type="cellIs" dxfId="76" priority="18" stopIfTrue="1" operator="notEqual">
      <formula>$D$24</formula>
    </cfRule>
  </conditionalFormatting>
  <conditionalFormatting sqref="C25">
    <cfRule type="cellIs" dxfId="75" priority="19" stopIfTrue="1" operator="notEqual">
      <formula>$D$25</formula>
    </cfRule>
  </conditionalFormatting>
  <conditionalFormatting sqref="C26">
    <cfRule type="cellIs" dxfId="74" priority="20" stopIfTrue="1" operator="notEqual">
      <formula>$D$26</formula>
    </cfRule>
  </conditionalFormatting>
  <conditionalFormatting sqref="C27">
    <cfRule type="cellIs" dxfId="73" priority="21" stopIfTrue="1" operator="notEqual">
      <formula>$D$27</formula>
    </cfRule>
  </conditionalFormatting>
  <conditionalFormatting sqref="C28">
    <cfRule type="cellIs" dxfId="72" priority="22" stopIfTrue="1" operator="notEqual">
      <formula>$D$28</formula>
    </cfRule>
  </conditionalFormatting>
  <conditionalFormatting sqref="C29">
    <cfRule type="cellIs" dxfId="71" priority="23" stopIfTrue="1" operator="notEqual">
      <formula>$D$29</formula>
    </cfRule>
  </conditionalFormatting>
  <conditionalFormatting sqref="C30">
    <cfRule type="cellIs" dxfId="70" priority="24" stopIfTrue="1" operator="notEqual">
      <formula>$D$30</formula>
    </cfRule>
  </conditionalFormatting>
  <conditionalFormatting sqref="C31">
    <cfRule type="cellIs" dxfId="69" priority="25" stopIfTrue="1" operator="notEqual">
      <formula>$D$31</formula>
    </cfRule>
  </conditionalFormatting>
  <conditionalFormatting sqref="C32">
    <cfRule type="cellIs" dxfId="68" priority="26" stopIfTrue="1" operator="notEqual">
      <formula>$D$32</formula>
    </cfRule>
  </conditionalFormatting>
  <conditionalFormatting sqref="C33">
    <cfRule type="cellIs" dxfId="67" priority="27" stopIfTrue="1" operator="notEqual">
      <formula>$D$33</formula>
    </cfRule>
  </conditionalFormatting>
  <conditionalFormatting sqref="C34">
    <cfRule type="cellIs" dxfId="66" priority="28" stopIfTrue="1" operator="notEqual">
      <formula>$D$34</formula>
    </cfRule>
  </conditionalFormatting>
  <conditionalFormatting sqref="C35">
    <cfRule type="cellIs" dxfId="65" priority="29" stopIfTrue="1" operator="notEqual">
      <formula>$D$35</formula>
    </cfRule>
  </conditionalFormatting>
  <conditionalFormatting sqref="C36">
    <cfRule type="cellIs" dxfId="64" priority="30" stopIfTrue="1" operator="notEqual">
      <formula>$D$36</formula>
    </cfRule>
  </conditionalFormatting>
  <conditionalFormatting sqref="C37">
    <cfRule type="cellIs" dxfId="63" priority="31" stopIfTrue="1" operator="notEqual">
      <formula>$D$37</formula>
    </cfRule>
  </conditionalFormatting>
  <conditionalFormatting sqref="C38">
    <cfRule type="cellIs" dxfId="62" priority="32" stopIfTrue="1" operator="notEqual">
      <formula>$D$38</formula>
    </cfRule>
  </conditionalFormatting>
  <conditionalFormatting sqref="C39">
    <cfRule type="cellIs" dxfId="61" priority="33" stopIfTrue="1" operator="notEqual">
      <formula>$D$39</formula>
    </cfRule>
  </conditionalFormatting>
  <conditionalFormatting sqref="C40">
    <cfRule type="cellIs" dxfId="60" priority="34" stopIfTrue="1" operator="notEqual">
      <formula>$D$40</formula>
    </cfRule>
  </conditionalFormatting>
  <conditionalFormatting sqref="C41">
    <cfRule type="cellIs" dxfId="59" priority="35" stopIfTrue="1" operator="notEqual">
      <formula>$D$41</formula>
    </cfRule>
  </conditionalFormatting>
  <conditionalFormatting sqref="C42">
    <cfRule type="cellIs" dxfId="58" priority="36" stopIfTrue="1" operator="notEqual">
      <formula>$D$42</formula>
    </cfRule>
  </conditionalFormatting>
  <conditionalFormatting sqref="C43">
    <cfRule type="cellIs" dxfId="57" priority="37" stopIfTrue="1" operator="notEqual">
      <formula>$D$43</formula>
    </cfRule>
  </conditionalFormatting>
  <pageMargins left="0.78740157480314965" right="0.78740157480314965" top="0.59055118110236227" bottom="0.39370078740157483" header="0.51181102362204722" footer="0.39370078740157483"/>
  <pageSetup paperSize="9" orientation="portrait" horizontalDpi="300" verticalDpi="300" r:id="rId1"/>
  <headerFooter alignWithMargins="0">
    <oddFooter>&amp;L&amp;9※ 本シートは、千葉県地域生活連携シートの記入内容を転記したものです。&amp;R&amp;"ＭＳ Ｐゴシック,太字"&amp;9平成23年4月版</oddFooter>
  </headerFooter>
  <drawing r:id="rId2"/>
  <legacyDrawing r:id="rId3"/>
</worksheet>
</file>

<file path=xl/worksheets/sheet12.xml><?xml version="1.0" encoding="utf-8"?>
<worksheet xmlns="http://schemas.openxmlformats.org/spreadsheetml/2006/main" xmlns:r="http://schemas.openxmlformats.org/officeDocument/2006/relationships">
  <sheetPr codeName="Sheet3" enableFormatConditionsCalculation="0">
    <tabColor indexed="13"/>
  </sheetPr>
  <dimension ref="A1:BG75"/>
  <sheetViews>
    <sheetView showGridLines="0" showRowColHeaders="0" view="pageBreakPreview" zoomScale="110" zoomScaleNormal="100" zoomScaleSheetLayoutView="110" workbookViewId="0">
      <selection activeCell="C6" sqref="C6"/>
    </sheetView>
  </sheetViews>
  <sheetFormatPr defaultColWidth="9" defaultRowHeight="12" customHeight="1"/>
  <cols>
    <col min="1" max="1" width="6.375" style="13" customWidth="1"/>
    <col min="2" max="2" width="9.75" style="13" customWidth="1"/>
    <col min="3" max="37" width="23.625" style="13" customWidth="1"/>
    <col min="38" max="52" width="9" style="13"/>
    <col min="53" max="53" width="9.625" style="13" customWidth="1"/>
    <col min="54" max="54" width="12.625" style="13" customWidth="1"/>
    <col min="55" max="55" width="27.375" style="136" customWidth="1"/>
    <col min="56" max="56" width="9" style="13"/>
    <col min="57" max="57" width="9.625" style="13" customWidth="1"/>
    <col min="58" max="58" width="12.625" style="13" customWidth="1"/>
    <col min="59" max="59" width="23.625" style="160" customWidth="1"/>
    <col min="60" max="16384" width="9" style="13"/>
  </cols>
  <sheetData>
    <row r="1" spans="1:59" ht="12" customHeight="1" thickBot="1">
      <c r="A1" s="218"/>
      <c r="B1" s="219"/>
      <c r="C1" s="113"/>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BA1" s="1990" t="s">
        <v>246</v>
      </c>
      <c r="BB1" s="1991"/>
    </row>
    <row r="2" spans="1:59" s="32" customFormat="1" ht="12" customHeight="1" thickBot="1">
      <c r="A2" s="1999" t="s">
        <v>243</v>
      </c>
      <c r="B2" s="2000"/>
      <c r="BA2" s="2007" t="s">
        <v>243</v>
      </c>
      <c r="BB2" s="2008"/>
      <c r="BC2" s="137"/>
      <c r="BG2" s="161"/>
    </row>
    <row r="3" spans="1:59" s="32" customFormat="1" ht="24" customHeight="1" thickBot="1">
      <c r="A3" s="226"/>
      <c r="B3" s="220"/>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BA3" s="216" t="str">
        <f>IF(地域生活連携シート!P10="","",地域生活連携シート!P10)</f>
        <v/>
      </c>
      <c r="BB3" s="217"/>
      <c r="BG3" s="161"/>
    </row>
    <row r="4" spans="1:59" s="134" customFormat="1" ht="12" customHeight="1" thickBot="1">
      <c r="A4" s="132"/>
      <c r="B4" s="133"/>
      <c r="C4" s="228" t="s">
        <v>255</v>
      </c>
      <c r="D4" s="227" t="s">
        <v>266</v>
      </c>
      <c r="E4" s="227" t="s">
        <v>289</v>
      </c>
      <c r="F4" s="227"/>
      <c r="G4" s="227"/>
      <c r="H4" s="227"/>
      <c r="I4" s="227"/>
      <c r="J4" s="227"/>
      <c r="K4" s="227"/>
      <c r="L4" s="227"/>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BA4" s="132"/>
      <c r="BB4" s="133"/>
      <c r="BC4" s="144" t="s">
        <v>255</v>
      </c>
      <c r="BG4" s="162" t="s">
        <v>255</v>
      </c>
    </row>
    <row r="5" spans="1:59" s="14" customFormat="1" ht="12" customHeight="1">
      <c r="A5" s="1992" t="s">
        <v>84</v>
      </c>
      <c r="B5" s="1993"/>
      <c r="C5" s="176" t="s">
        <v>285</v>
      </c>
      <c r="D5" s="176" t="s">
        <v>285</v>
      </c>
      <c r="E5" s="176" t="s">
        <v>285</v>
      </c>
      <c r="F5" s="176" t="s">
        <v>285</v>
      </c>
      <c r="G5" s="176" t="s">
        <v>285</v>
      </c>
      <c r="H5" s="176" t="s">
        <v>285</v>
      </c>
      <c r="I5" s="176" t="s">
        <v>285</v>
      </c>
      <c r="J5" s="176" t="s">
        <v>285</v>
      </c>
      <c r="K5" s="176" t="s">
        <v>285</v>
      </c>
      <c r="L5" s="176" t="s">
        <v>285</v>
      </c>
      <c r="M5" s="176" t="s">
        <v>285</v>
      </c>
      <c r="N5" s="176" t="s">
        <v>285</v>
      </c>
      <c r="O5" s="176" t="s">
        <v>285</v>
      </c>
      <c r="P5" s="176" t="s">
        <v>285</v>
      </c>
      <c r="Q5" s="176" t="s">
        <v>285</v>
      </c>
      <c r="R5" s="176" t="s">
        <v>285</v>
      </c>
      <c r="S5" s="176" t="s">
        <v>285</v>
      </c>
      <c r="T5" s="176" t="s">
        <v>285</v>
      </c>
      <c r="U5" s="176" t="s">
        <v>285</v>
      </c>
      <c r="V5" s="176" t="s">
        <v>285</v>
      </c>
      <c r="W5" s="176" t="s">
        <v>285</v>
      </c>
      <c r="X5" s="176" t="s">
        <v>285</v>
      </c>
      <c r="Y5" s="176" t="s">
        <v>285</v>
      </c>
      <c r="Z5" s="176" t="s">
        <v>285</v>
      </c>
      <c r="AA5" s="176" t="s">
        <v>285</v>
      </c>
      <c r="AB5" s="176" t="s">
        <v>285</v>
      </c>
      <c r="AC5" s="176" t="s">
        <v>285</v>
      </c>
      <c r="AD5" s="176" t="s">
        <v>285</v>
      </c>
      <c r="AE5" s="176" t="s">
        <v>285</v>
      </c>
      <c r="AF5" s="176" t="s">
        <v>285</v>
      </c>
      <c r="AG5" s="176" t="s">
        <v>285</v>
      </c>
      <c r="AH5" s="176" t="s">
        <v>285</v>
      </c>
      <c r="AI5" s="176" t="s">
        <v>285</v>
      </c>
      <c r="AJ5" s="176" t="s">
        <v>285</v>
      </c>
      <c r="AK5" s="176" t="s">
        <v>285</v>
      </c>
      <c r="BA5" s="1992" t="s">
        <v>84</v>
      </c>
      <c r="BB5" s="1993"/>
      <c r="BC5" s="139" t="str">
        <f>作業用シート!L6</f>
        <v/>
      </c>
      <c r="BE5" s="1971" t="s">
        <v>84</v>
      </c>
      <c r="BF5" s="2001"/>
      <c r="BG5" s="165" t="str">
        <f>BC5</f>
        <v/>
      </c>
    </row>
    <row r="6" spans="1:59" s="14" customFormat="1" ht="12" customHeight="1" thickBot="1">
      <c r="A6" s="1994" t="s">
        <v>192</v>
      </c>
      <c r="B6" s="1995"/>
      <c r="C6" s="179" t="s">
        <v>285</v>
      </c>
      <c r="D6" s="179" t="s">
        <v>285</v>
      </c>
      <c r="E6" s="179" t="s">
        <v>285</v>
      </c>
      <c r="F6" s="179" t="s">
        <v>285</v>
      </c>
      <c r="G6" s="179" t="s">
        <v>285</v>
      </c>
      <c r="H6" s="179" t="s">
        <v>285</v>
      </c>
      <c r="I6" s="179" t="s">
        <v>285</v>
      </c>
      <c r="J6" s="179" t="s">
        <v>285</v>
      </c>
      <c r="K6" s="179" t="s">
        <v>285</v>
      </c>
      <c r="L6" s="179" t="s">
        <v>285</v>
      </c>
      <c r="M6" s="179" t="s">
        <v>285</v>
      </c>
      <c r="N6" s="179" t="s">
        <v>285</v>
      </c>
      <c r="O6" s="179" t="s">
        <v>285</v>
      </c>
      <c r="P6" s="179" t="s">
        <v>285</v>
      </c>
      <c r="Q6" s="179" t="s">
        <v>285</v>
      </c>
      <c r="R6" s="179" t="s">
        <v>285</v>
      </c>
      <c r="S6" s="179" t="s">
        <v>285</v>
      </c>
      <c r="T6" s="179" t="s">
        <v>285</v>
      </c>
      <c r="U6" s="179" t="s">
        <v>285</v>
      </c>
      <c r="V6" s="179" t="s">
        <v>285</v>
      </c>
      <c r="W6" s="179" t="s">
        <v>285</v>
      </c>
      <c r="X6" s="179" t="s">
        <v>285</v>
      </c>
      <c r="Y6" s="179" t="s">
        <v>285</v>
      </c>
      <c r="Z6" s="179" t="s">
        <v>285</v>
      </c>
      <c r="AA6" s="179" t="s">
        <v>285</v>
      </c>
      <c r="AB6" s="179" t="s">
        <v>285</v>
      </c>
      <c r="AC6" s="179" t="s">
        <v>285</v>
      </c>
      <c r="AD6" s="179" t="s">
        <v>285</v>
      </c>
      <c r="AE6" s="179" t="s">
        <v>285</v>
      </c>
      <c r="AF6" s="179" t="s">
        <v>285</v>
      </c>
      <c r="AG6" s="179" t="s">
        <v>285</v>
      </c>
      <c r="AH6" s="179" t="s">
        <v>285</v>
      </c>
      <c r="AI6" s="179" t="s">
        <v>285</v>
      </c>
      <c r="AJ6" s="179" t="s">
        <v>285</v>
      </c>
      <c r="AK6" s="179" t="s">
        <v>285</v>
      </c>
      <c r="BA6" s="1994" t="s">
        <v>192</v>
      </c>
      <c r="BB6" s="1995"/>
      <c r="BC6" s="145" t="str">
        <f>作業用シート!L7</f>
        <v/>
      </c>
      <c r="BE6" s="2002" t="s">
        <v>192</v>
      </c>
      <c r="BF6" s="2003"/>
      <c r="BG6" s="166" t="str">
        <f>BC6</f>
        <v/>
      </c>
    </row>
    <row r="7" spans="1:59" s="17" customFormat="1" ht="24" customHeight="1">
      <c r="A7" s="15" t="s">
        <v>114</v>
      </c>
      <c r="B7" s="16"/>
      <c r="C7" s="221" t="s">
        <v>285</v>
      </c>
      <c r="D7" s="221" t="s">
        <v>285</v>
      </c>
      <c r="E7" s="221" t="s">
        <v>285</v>
      </c>
      <c r="F7" s="221" t="s">
        <v>285</v>
      </c>
      <c r="G7" s="221" t="s">
        <v>285</v>
      </c>
      <c r="H7" s="221" t="s">
        <v>285</v>
      </c>
      <c r="I7" s="221" t="s">
        <v>285</v>
      </c>
      <c r="J7" s="221" t="s">
        <v>285</v>
      </c>
      <c r="K7" s="221" t="s">
        <v>285</v>
      </c>
      <c r="L7" s="221" t="s">
        <v>285</v>
      </c>
      <c r="M7" s="221" t="s">
        <v>285</v>
      </c>
      <c r="N7" s="221" t="s">
        <v>285</v>
      </c>
      <c r="O7" s="221" t="s">
        <v>285</v>
      </c>
      <c r="P7" s="221" t="s">
        <v>285</v>
      </c>
      <c r="Q7" s="221" t="s">
        <v>285</v>
      </c>
      <c r="R7" s="221" t="s">
        <v>285</v>
      </c>
      <c r="S7" s="221" t="s">
        <v>285</v>
      </c>
      <c r="T7" s="221" t="s">
        <v>285</v>
      </c>
      <c r="U7" s="221" t="s">
        <v>285</v>
      </c>
      <c r="V7" s="221" t="s">
        <v>285</v>
      </c>
      <c r="W7" s="221" t="s">
        <v>285</v>
      </c>
      <c r="X7" s="221" t="s">
        <v>285</v>
      </c>
      <c r="Y7" s="221" t="s">
        <v>285</v>
      </c>
      <c r="Z7" s="221" t="s">
        <v>285</v>
      </c>
      <c r="AA7" s="221" t="s">
        <v>285</v>
      </c>
      <c r="AB7" s="221" t="s">
        <v>285</v>
      </c>
      <c r="AC7" s="221" t="s">
        <v>285</v>
      </c>
      <c r="AD7" s="221" t="s">
        <v>285</v>
      </c>
      <c r="AE7" s="221" t="s">
        <v>285</v>
      </c>
      <c r="AF7" s="221" t="s">
        <v>285</v>
      </c>
      <c r="AG7" s="221" t="s">
        <v>285</v>
      </c>
      <c r="AH7" s="221" t="s">
        <v>285</v>
      </c>
      <c r="AI7" s="221" t="s">
        <v>285</v>
      </c>
      <c r="AJ7" s="221" t="s">
        <v>285</v>
      </c>
      <c r="AK7" s="221" t="s">
        <v>285</v>
      </c>
      <c r="BA7" s="15" t="s">
        <v>114</v>
      </c>
      <c r="BB7" s="16"/>
      <c r="BC7" s="152" t="str">
        <f>作業用シート!L8</f>
        <v/>
      </c>
      <c r="BE7" s="163" t="s">
        <v>114</v>
      </c>
      <c r="BF7" s="164"/>
      <c r="BG7" s="167" t="str">
        <f>BC7</f>
        <v/>
      </c>
    </row>
    <row r="8" spans="1:59" s="17" customFormat="1" ht="24" customHeight="1">
      <c r="A8" s="1988" t="s">
        <v>262</v>
      </c>
      <c r="B8" s="1996"/>
      <c r="C8" s="222" t="s">
        <v>285</v>
      </c>
      <c r="D8" s="222" t="s">
        <v>285</v>
      </c>
      <c r="E8" s="222" t="s">
        <v>285</v>
      </c>
      <c r="F8" s="222" t="s">
        <v>285</v>
      </c>
      <c r="G8" s="222" t="s">
        <v>285</v>
      </c>
      <c r="H8" s="222" t="s">
        <v>285</v>
      </c>
      <c r="I8" s="222" t="s">
        <v>285</v>
      </c>
      <c r="J8" s="222" t="s">
        <v>285</v>
      </c>
      <c r="K8" s="222" t="s">
        <v>285</v>
      </c>
      <c r="L8" s="222" t="s">
        <v>285</v>
      </c>
      <c r="M8" s="222" t="s">
        <v>285</v>
      </c>
      <c r="N8" s="222" t="s">
        <v>285</v>
      </c>
      <c r="O8" s="222" t="s">
        <v>285</v>
      </c>
      <c r="P8" s="222" t="s">
        <v>285</v>
      </c>
      <c r="Q8" s="222" t="s">
        <v>285</v>
      </c>
      <c r="R8" s="222" t="s">
        <v>285</v>
      </c>
      <c r="S8" s="222" t="s">
        <v>285</v>
      </c>
      <c r="T8" s="222" t="s">
        <v>285</v>
      </c>
      <c r="U8" s="222" t="s">
        <v>285</v>
      </c>
      <c r="V8" s="222" t="s">
        <v>285</v>
      </c>
      <c r="W8" s="222" t="s">
        <v>285</v>
      </c>
      <c r="X8" s="222" t="s">
        <v>285</v>
      </c>
      <c r="Y8" s="222" t="s">
        <v>285</v>
      </c>
      <c r="Z8" s="222" t="s">
        <v>285</v>
      </c>
      <c r="AA8" s="222" t="s">
        <v>285</v>
      </c>
      <c r="AB8" s="222" t="s">
        <v>285</v>
      </c>
      <c r="AC8" s="222" t="s">
        <v>285</v>
      </c>
      <c r="AD8" s="222" t="s">
        <v>285</v>
      </c>
      <c r="AE8" s="222" t="s">
        <v>285</v>
      </c>
      <c r="AF8" s="222" t="s">
        <v>285</v>
      </c>
      <c r="AG8" s="222" t="s">
        <v>285</v>
      </c>
      <c r="AH8" s="222" t="s">
        <v>285</v>
      </c>
      <c r="AI8" s="222" t="s">
        <v>285</v>
      </c>
      <c r="AJ8" s="222" t="s">
        <v>285</v>
      </c>
      <c r="AK8" s="222" t="s">
        <v>285</v>
      </c>
      <c r="BA8" s="1988" t="s">
        <v>262</v>
      </c>
      <c r="BB8" s="1996"/>
      <c r="BC8" s="146" t="str">
        <f>作業用シート!L9</f>
        <v/>
      </c>
      <c r="BE8" s="42" t="s">
        <v>85</v>
      </c>
      <c r="BF8" s="43"/>
      <c r="BG8" s="169" t="str">
        <f t="shared" ref="BG8:BG41" si="0">BC20</f>
        <v/>
      </c>
    </row>
    <row r="9" spans="1:59" s="17" customFormat="1" ht="24" customHeight="1">
      <c r="A9" s="1997" t="s">
        <v>263</v>
      </c>
      <c r="B9" s="1998"/>
      <c r="C9" s="223" t="s">
        <v>285</v>
      </c>
      <c r="D9" s="223" t="s">
        <v>285</v>
      </c>
      <c r="E9" s="223" t="s">
        <v>285</v>
      </c>
      <c r="F9" s="223" t="s">
        <v>285</v>
      </c>
      <c r="G9" s="223" t="s">
        <v>285</v>
      </c>
      <c r="H9" s="223" t="s">
        <v>285</v>
      </c>
      <c r="I9" s="223" t="s">
        <v>285</v>
      </c>
      <c r="J9" s="223" t="s">
        <v>285</v>
      </c>
      <c r="K9" s="223" t="s">
        <v>285</v>
      </c>
      <c r="L9" s="223" t="s">
        <v>285</v>
      </c>
      <c r="M9" s="223" t="s">
        <v>285</v>
      </c>
      <c r="N9" s="223" t="s">
        <v>285</v>
      </c>
      <c r="O9" s="223" t="s">
        <v>285</v>
      </c>
      <c r="P9" s="223" t="s">
        <v>285</v>
      </c>
      <c r="Q9" s="223" t="s">
        <v>285</v>
      </c>
      <c r="R9" s="223" t="s">
        <v>285</v>
      </c>
      <c r="S9" s="223" t="s">
        <v>285</v>
      </c>
      <c r="T9" s="223" t="s">
        <v>285</v>
      </c>
      <c r="U9" s="223" t="s">
        <v>285</v>
      </c>
      <c r="V9" s="223" t="s">
        <v>285</v>
      </c>
      <c r="W9" s="223" t="s">
        <v>285</v>
      </c>
      <c r="X9" s="223" t="s">
        <v>285</v>
      </c>
      <c r="Y9" s="223" t="s">
        <v>285</v>
      </c>
      <c r="Z9" s="223" t="s">
        <v>285</v>
      </c>
      <c r="AA9" s="223" t="s">
        <v>285</v>
      </c>
      <c r="AB9" s="223" t="s">
        <v>285</v>
      </c>
      <c r="AC9" s="223" t="s">
        <v>285</v>
      </c>
      <c r="AD9" s="223" t="s">
        <v>285</v>
      </c>
      <c r="AE9" s="223" t="s">
        <v>285</v>
      </c>
      <c r="AF9" s="223" t="s">
        <v>285</v>
      </c>
      <c r="AG9" s="223" t="s">
        <v>285</v>
      </c>
      <c r="AH9" s="223" t="s">
        <v>285</v>
      </c>
      <c r="AI9" s="223" t="s">
        <v>285</v>
      </c>
      <c r="AJ9" s="223" t="s">
        <v>285</v>
      </c>
      <c r="AK9" s="223" t="s">
        <v>285</v>
      </c>
      <c r="BA9" s="1997" t="s">
        <v>263</v>
      </c>
      <c r="BB9" s="1998"/>
      <c r="BC9" s="148" t="str">
        <f>作業用シート!L10</f>
        <v/>
      </c>
      <c r="BE9" s="108"/>
      <c r="BF9" s="109" t="s">
        <v>87</v>
      </c>
      <c r="BG9" s="170" t="str">
        <f t="shared" si="0"/>
        <v/>
      </c>
    </row>
    <row r="10" spans="1:59" s="17" customFormat="1" ht="12" customHeight="1">
      <c r="A10" s="1988" t="s">
        <v>264</v>
      </c>
      <c r="B10" s="237" t="s">
        <v>268</v>
      </c>
      <c r="C10" s="235" t="s">
        <v>285</v>
      </c>
      <c r="D10" s="235" t="s">
        <v>285</v>
      </c>
      <c r="E10" s="235"/>
      <c r="F10" s="235" t="s">
        <v>285</v>
      </c>
      <c r="G10" s="235" t="s">
        <v>285</v>
      </c>
      <c r="H10" s="235" t="s">
        <v>285</v>
      </c>
      <c r="I10" s="235" t="s">
        <v>285</v>
      </c>
      <c r="J10" s="235" t="s">
        <v>285</v>
      </c>
      <c r="K10" s="235" t="s">
        <v>285</v>
      </c>
      <c r="L10" s="235" t="s">
        <v>285</v>
      </c>
      <c r="M10" s="235" t="s">
        <v>285</v>
      </c>
      <c r="N10" s="235" t="s">
        <v>285</v>
      </c>
      <c r="O10" s="235" t="s">
        <v>285</v>
      </c>
      <c r="P10" s="235" t="s">
        <v>285</v>
      </c>
      <c r="Q10" s="235" t="s">
        <v>285</v>
      </c>
      <c r="R10" s="235" t="s">
        <v>285</v>
      </c>
      <c r="S10" s="235" t="s">
        <v>285</v>
      </c>
      <c r="T10" s="235" t="s">
        <v>285</v>
      </c>
      <c r="U10" s="235" t="s">
        <v>285</v>
      </c>
      <c r="V10" s="235" t="s">
        <v>285</v>
      </c>
      <c r="W10" s="235" t="s">
        <v>285</v>
      </c>
      <c r="X10" s="235" t="s">
        <v>285</v>
      </c>
      <c r="Y10" s="235" t="s">
        <v>285</v>
      </c>
      <c r="Z10" s="235" t="s">
        <v>285</v>
      </c>
      <c r="AA10" s="235" t="s">
        <v>285</v>
      </c>
      <c r="AB10" s="235" t="s">
        <v>285</v>
      </c>
      <c r="AC10" s="235" t="s">
        <v>285</v>
      </c>
      <c r="AD10" s="235" t="s">
        <v>285</v>
      </c>
      <c r="AE10" s="235" t="s">
        <v>285</v>
      </c>
      <c r="AF10" s="235" t="s">
        <v>285</v>
      </c>
      <c r="AG10" s="235" t="s">
        <v>285</v>
      </c>
      <c r="AH10" s="235" t="s">
        <v>285</v>
      </c>
      <c r="AI10" s="235" t="s">
        <v>285</v>
      </c>
      <c r="AJ10" s="235" t="s">
        <v>285</v>
      </c>
      <c r="AK10" s="235" t="s">
        <v>285</v>
      </c>
      <c r="BA10" s="1988" t="s">
        <v>264</v>
      </c>
      <c r="BB10" s="232" t="s">
        <v>268</v>
      </c>
      <c r="BC10" s="149" t="str">
        <f>作業用シート!L11</f>
        <v/>
      </c>
      <c r="BE10" s="45" t="s">
        <v>193</v>
      </c>
      <c r="BF10" s="46"/>
      <c r="BG10" s="169" t="str">
        <f t="shared" si="0"/>
        <v/>
      </c>
    </row>
    <row r="11" spans="1:59" s="17" customFormat="1" ht="12" customHeight="1">
      <c r="A11" s="1989"/>
      <c r="B11" s="238" t="s">
        <v>269</v>
      </c>
      <c r="C11" s="236" t="s">
        <v>285</v>
      </c>
      <c r="D11" s="236" t="s">
        <v>285</v>
      </c>
      <c r="E11" s="236"/>
      <c r="F11" s="236" t="s">
        <v>285</v>
      </c>
      <c r="G11" s="236" t="s">
        <v>285</v>
      </c>
      <c r="H11" s="236" t="s">
        <v>285</v>
      </c>
      <c r="I11" s="236" t="s">
        <v>285</v>
      </c>
      <c r="J11" s="236" t="s">
        <v>285</v>
      </c>
      <c r="K11" s="236" t="s">
        <v>285</v>
      </c>
      <c r="L11" s="236" t="s">
        <v>285</v>
      </c>
      <c r="M11" s="236" t="s">
        <v>285</v>
      </c>
      <c r="N11" s="236" t="s">
        <v>285</v>
      </c>
      <c r="O11" s="236" t="s">
        <v>285</v>
      </c>
      <c r="P11" s="236" t="s">
        <v>285</v>
      </c>
      <c r="Q11" s="236" t="s">
        <v>285</v>
      </c>
      <c r="R11" s="236" t="s">
        <v>285</v>
      </c>
      <c r="S11" s="236" t="s">
        <v>285</v>
      </c>
      <c r="T11" s="236" t="s">
        <v>285</v>
      </c>
      <c r="U11" s="236" t="s">
        <v>285</v>
      </c>
      <c r="V11" s="236" t="s">
        <v>285</v>
      </c>
      <c r="W11" s="236" t="s">
        <v>285</v>
      </c>
      <c r="X11" s="236" t="s">
        <v>285</v>
      </c>
      <c r="Y11" s="236" t="s">
        <v>285</v>
      </c>
      <c r="Z11" s="236" t="s">
        <v>285</v>
      </c>
      <c r="AA11" s="236" t="s">
        <v>285</v>
      </c>
      <c r="AB11" s="236" t="s">
        <v>285</v>
      </c>
      <c r="AC11" s="236" t="s">
        <v>285</v>
      </c>
      <c r="AD11" s="236" t="s">
        <v>285</v>
      </c>
      <c r="AE11" s="236" t="s">
        <v>285</v>
      </c>
      <c r="AF11" s="236" t="s">
        <v>285</v>
      </c>
      <c r="AG11" s="236" t="s">
        <v>285</v>
      </c>
      <c r="AH11" s="236" t="s">
        <v>285</v>
      </c>
      <c r="AI11" s="236" t="s">
        <v>285</v>
      </c>
      <c r="AJ11" s="236" t="s">
        <v>285</v>
      </c>
      <c r="AK11" s="236" t="s">
        <v>285</v>
      </c>
      <c r="BA11" s="1989"/>
      <c r="BB11" s="234" t="s">
        <v>269</v>
      </c>
      <c r="BC11" s="147" t="str">
        <f>作業用シート!L12</f>
        <v/>
      </c>
      <c r="BE11" s="42"/>
      <c r="BF11" s="44" t="s">
        <v>87</v>
      </c>
      <c r="BG11" s="170" t="str">
        <f t="shared" si="0"/>
        <v/>
      </c>
    </row>
    <row r="12" spans="1:59" s="17" customFormat="1" ht="12" customHeight="1">
      <c r="A12" s="1989"/>
      <c r="B12" s="238" t="s">
        <v>286</v>
      </c>
      <c r="C12" s="236" t="s">
        <v>285</v>
      </c>
      <c r="D12" s="236" t="s">
        <v>285</v>
      </c>
      <c r="E12" s="236" t="s">
        <v>285</v>
      </c>
      <c r="F12" s="236" t="s">
        <v>285</v>
      </c>
      <c r="G12" s="236" t="s">
        <v>285</v>
      </c>
      <c r="H12" s="236" t="s">
        <v>285</v>
      </c>
      <c r="I12" s="236" t="s">
        <v>285</v>
      </c>
      <c r="J12" s="236" t="s">
        <v>285</v>
      </c>
      <c r="K12" s="236" t="s">
        <v>285</v>
      </c>
      <c r="L12" s="236" t="s">
        <v>285</v>
      </c>
      <c r="M12" s="236" t="s">
        <v>285</v>
      </c>
      <c r="N12" s="236" t="s">
        <v>285</v>
      </c>
      <c r="O12" s="236" t="s">
        <v>285</v>
      </c>
      <c r="P12" s="236" t="s">
        <v>285</v>
      </c>
      <c r="Q12" s="236" t="s">
        <v>285</v>
      </c>
      <c r="R12" s="236" t="s">
        <v>285</v>
      </c>
      <c r="S12" s="236" t="s">
        <v>285</v>
      </c>
      <c r="T12" s="236" t="s">
        <v>285</v>
      </c>
      <c r="U12" s="236" t="s">
        <v>285</v>
      </c>
      <c r="V12" s="236" t="s">
        <v>285</v>
      </c>
      <c r="W12" s="236" t="s">
        <v>285</v>
      </c>
      <c r="X12" s="236" t="s">
        <v>285</v>
      </c>
      <c r="Y12" s="236" t="s">
        <v>285</v>
      </c>
      <c r="Z12" s="236" t="s">
        <v>285</v>
      </c>
      <c r="AA12" s="236" t="s">
        <v>285</v>
      </c>
      <c r="AB12" s="236" t="s">
        <v>285</v>
      </c>
      <c r="AC12" s="236" t="s">
        <v>285</v>
      </c>
      <c r="AD12" s="236" t="s">
        <v>285</v>
      </c>
      <c r="AE12" s="236" t="s">
        <v>285</v>
      </c>
      <c r="AF12" s="236" t="s">
        <v>285</v>
      </c>
      <c r="AG12" s="236" t="s">
        <v>285</v>
      </c>
      <c r="AH12" s="236" t="s">
        <v>285</v>
      </c>
      <c r="AI12" s="236" t="s">
        <v>285</v>
      </c>
      <c r="AJ12" s="236" t="s">
        <v>285</v>
      </c>
      <c r="AK12" s="236" t="s">
        <v>285</v>
      </c>
      <c r="BA12" s="1989"/>
      <c r="BB12" s="234" t="s">
        <v>272</v>
      </c>
      <c r="BC12" s="147" t="str">
        <f>作業用シート!L13</f>
        <v/>
      </c>
      <c r="BE12" s="45" t="s">
        <v>89</v>
      </c>
      <c r="BF12" s="46"/>
      <c r="BG12" s="169" t="str">
        <f t="shared" si="0"/>
        <v/>
      </c>
    </row>
    <row r="13" spans="1:59" s="17" customFormat="1" ht="12" customHeight="1">
      <c r="A13" s="1989"/>
      <c r="B13" s="238" t="s">
        <v>270</v>
      </c>
      <c r="C13" s="236" t="s">
        <v>285</v>
      </c>
      <c r="D13" s="236" t="s">
        <v>285</v>
      </c>
      <c r="E13" s="236" t="s">
        <v>285</v>
      </c>
      <c r="F13" s="236" t="s">
        <v>285</v>
      </c>
      <c r="G13" s="236" t="s">
        <v>285</v>
      </c>
      <c r="H13" s="236" t="s">
        <v>285</v>
      </c>
      <c r="I13" s="236" t="s">
        <v>285</v>
      </c>
      <c r="J13" s="236" t="s">
        <v>285</v>
      </c>
      <c r="K13" s="236" t="s">
        <v>285</v>
      </c>
      <c r="L13" s="236" t="s">
        <v>285</v>
      </c>
      <c r="M13" s="236" t="s">
        <v>285</v>
      </c>
      <c r="N13" s="236" t="s">
        <v>285</v>
      </c>
      <c r="O13" s="236" t="s">
        <v>285</v>
      </c>
      <c r="P13" s="236" t="s">
        <v>285</v>
      </c>
      <c r="Q13" s="236" t="s">
        <v>285</v>
      </c>
      <c r="R13" s="236" t="s">
        <v>285</v>
      </c>
      <c r="S13" s="236" t="s">
        <v>285</v>
      </c>
      <c r="T13" s="236" t="s">
        <v>285</v>
      </c>
      <c r="U13" s="236" t="s">
        <v>285</v>
      </c>
      <c r="V13" s="236" t="s">
        <v>285</v>
      </c>
      <c r="W13" s="236" t="s">
        <v>285</v>
      </c>
      <c r="X13" s="236" t="s">
        <v>285</v>
      </c>
      <c r="Y13" s="236" t="s">
        <v>285</v>
      </c>
      <c r="Z13" s="236" t="s">
        <v>285</v>
      </c>
      <c r="AA13" s="236" t="s">
        <v>285</v>
      </c>
      <c r="AB13" s="236" t="s">
        <v>285</v>
      </c>
      <c r="AC13" s="236" t="s">
        <v>285</v>
      </c>
      <c r="AD13" s="236" t="s">
        <v>285</v>
      </c>
      <c r="AE13" s="236" t="s">
        <v>285</v>
      </c>
      <c r="AF13" s="236" t="s">
        <v>285</v>
      </c>
      <c r="AG13" s="236" t="s">
        <v>285</v>
      </c>
      <c r="AH13" s="236" t="s">
        <v>285</v>
      </c>
      <c r="AI13" s="236" t="s">
        <v>285</v>
      </c>
      <c r="AJ13" s="236" t="s">
        <v>285</v>
      </c>
      <c r="AK13" s="236" t="s">
        <v>285</v>
      </c>
      <c r="BA13" s="1989"/>
      <c r="BB13" s="234" t="s">
        <v>270</v>
      </c>
      <c r="BC13" s="147" t="str">
        <f>作業用シート!L14</f>
        <v/>
      </c>
      <c r="BE13" s="42"/>
      <c r="BF13" s="44" t="s">
        <v>87</v>
      </c>
      <c r="BG13" s="170" t="str">
        <f t="shared" si="0"/>
        <v/>
      </c>
    </row>
    <row r="14" spans="1:59" s="17" customFormat="1" ht="12" customHeight="1">
      <c r="A14" s="1989"/>
      <c r="B14" s="238" t="s">
        <v>271</v>
      </c>
      <c r="C14" s="236" t="s">
        <v>285</v>
      </c>
      <c r="D14" s="236" t="s">
        <v>285</v>
      </c>
      <c r="E14" s="236" t="s">
        <v>285</v>
      </c>
      <c r="F14" s="236" t="s">
        <v>285</v>
      </c>
      <c r="G14" s="236" t="s">
        <v>285</v>
      </c>
      <c r="H14" s="236" t="s">
        <v>285</v>
      </c>
      <c r="I14" s="236" t="s">
        <v>285</v>
      </c>
      <c r="J14" s="236" t="s">
        <v>285</v>
      </c>
      <c r="K14" s="236" t="s">
        <v>285</v>
      </c>
      <c r="L14" s="236" t="s">
        <v>285</v>
      </c>
      <c r="M14" s="236" t="s">
        <v>285</v>
      </c>
      <c r="N14" s="236" t="s">
        <v>285</v>
      </c>
      <c r="O14" s="236" t="s">
        <v>285</v>
      </c>
      <c r="P14" s="236" t="s">
        <v>285</v>
      </c>
      <c r="Q14" s="236" t="s">
        <v>285</v>
      </c>
      <c r="R14" s="236" t="s">
        <v>285</v>
      </c>
      <c r="S14" s="236" t="s">
        <v>285</v>
      </c>
      <c r="T14" s="236" t="s">
        <v>285</v>
      </c>
      <c r="U14" s="236" t="s">
        <v>285</v>
      </c>
      <c r="V14" s="236" t="s">
        <v>285</v>
      </c>
      <c r="W14" s="236" t="s">
        <v>285</v>
      </c>
      <c r="X14" s="236" t="s">
        <v>285</v>
      </c>
      <c r="Y14" s="236" t="s">
        <v>285</v>
      </c>
      <c r="Z14" s="236" t="s">
        <v>285</v>
      </c>
      <c r="AA14" s="236" t="s">
        <v>285</v>
      </c>
      <c r="AB14" s="236" t="s">
        <v>285</v>
      </c>
      <c r="AC14" s="236" t="s">
        <v>285</v>
      </c>
      <c r="AD14" s="236" t="s">
        <v>285</v>
      </c>
      <c r="AE14" s="236" t="s">
        <v>285</v>
      </c>
      <c r="AF14" s="236" t="s">
        <v>285</v>
      </c>
      <c r="AG14" s="236" t="s">
        <v>285</v>
      </c>
      <c r="AH14" s="236" t="s">
        <v>285</v>
      </c>
      <c r="AI14" s="236" t="s">
        <v>285</v>
      </c>
      <c r="AJ14" s="236" t="s">
        <v>285</v>
      </c>
      <c r="AK14" s="236" t="s">
        <v>285</v>
      </c>
      <c r="BA14" s="1989"/>
      <c r="BB14" s="234" t="s">
        <v>271</v>
      </c>
      <c r="BC14" s="147" t="str">
        <f>作業用シート!L15</f>
        <v/>
      </c>
      <c r="BE14" s="45" t="s">
        <v>88</v>
      </c>
      <c r="BF14" s="46"/>
      <c r="BG14" s="169" t="str">
        <f t="shared" si="0"/>
        <v/>
      </c>
    </row>
    <row r="15" spans="1:59" s="17" customFormat="1" ht="12" customHeight="1">
      <c r="A15" s="1989"/>
      <c r="B15" s="238" t="s">
        <v>287</v>
      </c>
      <c r="C15" s="236" t="s">
        <v>285</v>
      </c>
      <c r="D15" s="236" t="s">
        <v>285</v>
      </c>
      <c r="E15" s="236" t="s">
        <v>285</v>
      </c>
      <c r="F15" s="236" t="s">
        <v>285</v>
      </c>
      <c r="G15" s="236" t="s">
        <v>285</v>
      </c>
      <c r="H15" s="236" t="s">
        <v>285</v>
      </c>
      <c r="I15" s="236" t="s">
        <v>285</v>
      </c>
      <c r="J15" s="236" t="s">
        <v>285</v>
      </c>
      <c r="K15" s="236" t="s">
        <v>285</v>
      </c>
      <c r="L15" s="236" t="s">
        <v>285</v>
      </c>
      <c r="M15" s="236" t="s">
        <v>285</v>
      </c>
      <c r="N15" s="236" t="s">
        <v>285</v>
      </c>
      <c r="O15" s="236" t="s">
        <v>285</v>
      </c>
      <c r="P15" s="236" t="s">
        <v>285</v>
      </c>
      <c r="Q15" s="236" t="s">
        <v>285</v>
      </c>
      <c r="R15" s="236" t="s">
        <v>285</v>
      </c>
      <c r="S15" s="236" t="s">
        <v>285</v>
      </c>
      <c r="T15" s="236" t="s">
        <v>285</v>
      </c>
      <c r="U15" s="236" t="s">
        <v>285</v>
      </c>
      <c r="V15" s="236" t="s">
        <v>285</v>
      </c>
      <c r="W15" s="236" t="s">
        <v>285</v>
      </c>
      <c r="X15" s="236" t="s">
        <v>285</v>
      </c>
      <c r="Y15" s="236" t="s">
        <v>285</v>
      </c>
      <c r="Z15" s="236" t="s">
        <v>285</v>
      </c>
      <c r="AA15" s="236" t="s">
        <v>285</v>
      </c>
      <c r="AB15" s="236" t="s">
        <v>285</v>
      </c>
      <c r="AC15" s="236" t="s">
        <v>285</v>
      </c>
      <c r="AD15" s="236" t="s">
        <v>285</v>
      </c>
      <c r="AE15" s="236" t="s">
        <v>285</v>
      </c>
      <c r="AF15" s="236" t="s">
        <v>285</v>
      </c>
      <c r="AG15" s="236" t="s">
        <v>285</v>
      </c>
      <c r="AH15" s="236" t="s">
        <v>285</v>
      </c>
      <c r="AI15" s="236" t="s">
        <v>285</v>
      </c>
      <c r="AJ15" s="236" t="s">
        <v>285</v>
      </c>
      <c r="AK15" s="236" t="s">
        <v>285</v>
      </c>
      <c r="BA15" s="1989"/>
      <c r="BB15" s="234" t="s">
        <v>273</v>
      </c>
      <c r="BC15" s="147" t="str">
        <f>作業用シート!L16</f>
        <v/>
      </c>
      <c r="BE15" s="42"/>
      <c r="BF15" s="44" t="s">
        <v>90</v>
      </c>
      <c r="BG15" s="170" t="str">
        <f t="shared" si="0"/>
        <v/>
      </c>
    </row>
    <row r="16" spans="1:59" s="17" customFormat="1" ht="12" customHeight="1">
      <c r="A16" s="1989"/>
      <c r="B16" s="238" t="s">
        <v>288</v>
      </c>
      <c r="C16" s="236" t="s">
        <v>285</v>
      </c>
      <c r="D16" s="236" t="s">
        <v>285</v>
      </c>
      <c r="E16" s="236" t="s">
        <v>285</v>
      </c>
      <c r="F16" s="236" t="s">
        <v>285</v>
      </c>
      <c r="G16" s="236" t="s">
        <v>285</v>
      </c>
      <c r="H16" s="236" t="s">
        <v>285</v>
      </c>
      <c r="I16" s="236" t="s">
        <v>285</v>
      </c>
      <c r="J16" s="236" t="s">
        <v>285</v>
      </c>
      <c r="K16" s="236" t="s">
        <v>285</v>
      </c>
      <c r="L16" s="236" t="s">
        <v>285</v>
      </c>
      <c r="M16" s="236" t="s">
        <v>285</v>
      </c>
      <c r="N16" s="236" t="s">
        <v>285</v>
      </c>
      <c r="O16" s="236" t="s">
        <v>285</v>
      </c>
      <c r="P16" s="236" t="s">
        <v>285</v>
      </c>
      <c r="Q16" s="236" t="s">
        <v>285</v>
      </c>
      <c r="R16" s="236" t="s">
        <v>285</v>
      </c>
      <c r="S16" s="236" t="s">
        <v>285</v>
      </c>
      <c r="T16" s="236" t="s">
        <v>285</v>
      </c>
      <c r="U16" s="236" t="s">
        <v>285</v>
      </c>
      <c r="V16" s="236" t="s">
        <v>285</v>
      </c>
      <c r="W16" s="236" t="s">
        <v>285</v>
      </c>
      <c r="X16" s="236" t="s">
        <v>285</v>
      </c>
      <c r="Y16" s="236" t="s">
        <v>285</v>
      </c>
      <c r="Z16" s="236" t="s">
        <v>285</v>
      </c>
      <c r="AA16" s="236" t="s">
        <v>285</v>
      </c>
      <c r="AB16" s="236" t="s">
        <v>285</v>
      </c>
      <c r="AC16" s="236" t="s">
        <v>285</v>
      </c>
      <c r="AD16" s="236" t="s">
        <v>285</v>
      </c>
      <c r="AE16" s="236" t="s">
        <v>285</v>
      </c>
      <c r="AF16" s="236" t="s">
        <v>285</v>
      </c>
      <c r="AG16" s="236" t="s">
        <v>285</v>
      </c>
      <c r="AH16" s="236" t="s">
        <v>285</v>
      </c>
      <c r="AI16" s="236" t="s">
        <v>285</v>
      </c>
      <c r="AJ16" s="236" t="s">
        <v>285</v>
      </c>
      <c r="AK16" s="236" t="s">
        <v>285</v>
      </c>
      <c r="BA16" s="1989"/>
      <c r="BB16" s="234" t="s">
        <v>280</v>
      </c>
      <c r="BC16" s="147" t="str">
        <f>作業用シート!L17</f>
        <v/>
      </c>
      <c r="BE16" s="45" t="s">
        <v>91</v>
      </c>
      <c r="BF16" s="46"/>
      <c r="BG16" s="169" t="str">
        <f t="shared" si="0"/>
        <v/>
      </c>
    </row>
    <row r="17" spans="1:59" s="17" customFormat="1" ht="24" customHeight="1">
      <c r="A17" s="1989"/>
      <c r="B17" s="238" t="s">
        <v>275</v>
      </c>
      <c r="C17" s="236" t="s">
        <v>285</v>
      </c>
      <c r="D17" s="236" t="s">
        <v>285</v>
      </c>
      <c r="E17" s="236" t="s">
        <v>285</v>
      </c>
      <c r="F17" s="236" t="s">
        <v>285</v>
      </c>
      <c r="G17" s="236" t="s">
        <v>285</v>
      </c>
      <c r="H17" s="236" t="s">
        <v>285</v>
      </c>
      <c r="I17" s="236" t="s">
        <v>285</v>
      </c>
      <c r="J17" s="236" t="s">
        <v>285</v>
      </c>
      <c r="K17" s="236" t="s">
        <v>285</v>
      </c>
      <c r="L17" s="236" t="s">
        <v>285</v>
      </c>
      <c r="M17" s="236" t="s">
        <v>285</v>
      </c>
      <c r="N17" s="236" t="s">
        <v>285</v>
      </c>
      <c r="O17" s="236" t="s">
        <v>285</v>
      </c>
      <c r="P17" s="236" t="s">
        <v>285</v>
      </c>
      <c r="Q17" s="236" t="s">
        <v>285</v>
      </c>
      <c r="R17" s="236" t="s">
        <v>285</v>
      </c>
      <c r="S17" s="236" t="s">
        <v>285</v>
      </c>
      <c r="T17" s="236" t="s">
        <v>285</v>
      </c>
      <c r="U17" s="236" t="s">
        <v>285</v>
      </c>
      <c r="V17" s="236" t="s">
        <v>285</v>
      </c>
      <c r="W17" s="236" t="s">
        <v>285</v>
      </c>
      <c r="X17" s="236" t="s">
        <v>285</v>
      </c>
      <c r="Y17" s="236" t="s">
        <v>285</v>
      </c>
      <c r="Z17" s="236" t="s">
        <v>285</v>
      </c>
      <c r="AA17" s="236" t="s">
        <v>285</v>
      </c>
      <c r="AB17" s="236" t="s">
        <v>285</v>
      </c>
      <c r="AC17" s="236" t="s">
        <v>285</v>
      </c>
      <c r="AD17" s="236" t="s">
        <v>285</v>
      </c>
      <c r="AE17" s="236" t="s">
        <v>285</v>
      </c>
      <c r="AF17" s="236" t="s">
        <v>285</v>
      </c>
      <c r="AG17" s="236" t="s">
        <v>285</v>
      </c>
      <c r="AH17" s="236" t="s">
        <v>285</v>
      </c>
      <c r="AI17" s="236" t="s">
        <v>285</v>
      </c>
      <c r="AJ17" s="236" t="s">
        <v>285</v>
      </c>
      <c r="AK17" s="236" t="s">
        <v>285</v>
      </c>
      <c r="BA17" s="1989"/>
      <c r="BB17" s="234" t="s">
        <v>281</v>
      </c>
      <c r="BC17" s="147" t="str">
        <f>作業用シート!L18</f>
        <v/>
      </c>
      <c r="BE17" s="42"/>
      <c r="BF17" s="44" t="s">
        <v>92</v>
      </c>
      <c r="BG17" s="170" t="str">
        <f t="shared" si="0"/>
        <v/>
      </c>
    </row>
    <row r="18" spans="1:59" s="17" customFormat="1" ht="24" customHeight="1">
      <c r="A18" s="1989"/>
      <c r="B18" s="238" t="s">
        <v>276</v>
      </c>
      <c r="C18" s="236" t="s">
        <v>285</v>
      </c>
      <c r="D18" s="236" t="s">
        <v>285</v>
      </c>
      <c r="E18" s="236" t="s">
        <v>285</v>
      </c>
      <c r="F18" s="236" t="s">
        <v>285</v>
      </c>
      <c r="G18" s="236" t="s">
        <v>285</v>
      </c>
      <c r="H18" s="236" t="s">
        <v>285</v>
      </c>
      <c r="I18" s="236" t="s">
        <v>285</v>
      </c>
      <c r="J18" s="236" t="s">
        <v>285</v>
      </c>
      <c r="K18" s="236" t="s">
        <v>285</v>
      </c>
      <c r="L18" s="236" t="s">
        <v>285</v>
      </c>
      <c r="M18" s="236" t="s">
        <v>285</v>
      </c>
      <c r="N18" s="236" t="s">
        <v>285</v>
      </c>
      <c r="O18" s="236" t="s">
        <v>285</v>
      </c>
      <c r="P18" s="236" t="s">
        <v>285</v>
      </c>
      <c r="Q18" s="236" t="s">
        <v>285</v>
      </c>
      <c r="R18" s="236" t="s">
        <v>285</v>
      </c>
      <c r="S18" s="236" t="s">
        <v>285</v>
      </c>
      <c r="T18" s="236" t="s">
        <v>285</v>
      </c>
      <c r="U18" s="236" t="s">
        <v>285</v>
      </c>
      <c r="V18" s="236" t="s">
        <v>285</v>
      </c>
      <c r="W18" s="236" t="s">
        <v>285</v>
      </c>
      <c r="X18" s="236" t="s">
        <v>285</v>
      </c>
      <c r="Y18" s="236" t="s">
        <v>285</v>
      </c>
      <c r="Z18" s="236" t="s">
        <v>285</v>
      </c>
      <c r="AA18" s="236" t="s">
        <v>285</v>
      </c>
      <c r="AB18" s="236" t="s">
        <v>285</v>
      </c>
      <c r="AC18" s="236" t="s">
        <v>285</v>
      </c>
      <c r="AD18" s="236" t="s">
        <v>285</v>
      </c>
      <c r="AE18" s="236" t="s">
        <v>285</v>
      </c>
      <c r="AF18" s="236" t="s">
        <v>285</v>
      </c>
      <c r="AG18" s="236" t="s">
        <v>285</v>
      </c>
      <c r="AH18" s="236" t="s">
        <v>285</v>
      </c>
      <c r="AI18" s="236" t="s">
        <v>285</v>
      </c>
      <c r="AJ18" s="236" t="s">
        <v>285</v>
      </c>
      <c r="AK18" s="236" t="s">
        <v>285</v>
      </c>
      <c r="BA18" s="1989"/>
      <c r="BB18" s="234" t="s">
        <v>276</v>
      </c>
      <c r="BC18" s="147" t="str">
        <f>作業用シート!L19</f>
        <v/>
      </c>
      <c r="BE18" s="45" t="s">
        <v>93</v>
      </c>
      <c r="BF18" s="46"/>
      <c r="BG18" s="169" t="str">
        <f t="shared" si="0"/>
        <v/>
      </c>
    </row>
    <row r="19" spans="1:59" s="17" customFormat="1" ht="24" customHeight="1">
      <c r="A19" s="1989"/>
      <c r="B19" s="239" t="s">
        <v>1</v>
      </c>
      <c r="C19" s="222" t="s">
        <v>285</v>
      </c>
      <c r="D19" s="222" t="s">
        <v>285</v>
      </c>
      <c r="E19" s="222" t="s">
        <v>285</v>
      </c>
      <c r="F19" s="222" t="s">
        <v>285</v>
      </c>
      <c r="G19" s="222" t="s">
        <v>285</v>
      </c>
      <c r="H19" s="222" t="s">
        <v>285</v>
      </c>
      <c r="I19" s="222" t="s">
        <v>285</v>
      </c>
      <c r="J19" s="222" t="s">
        <v>285</v>
      </c>
      <c r="K19" s="222" t="s">
        <v>285</v>
      </c>
      <c r="L19" s="222" t="s">
        <v>285</v>
      </c>
      <c r="M19" s="222" t="s">
        <v>285</v>
      </c>
      <c r="N19" s="222" t="s">
        <v>285</v>
      </c>
      <c r="O19" s="222" t="s">
        <v>285</v>
      </c>
      <c r="P19" s="222" t="s">
        <v>285</v>
      </c>
      <c r="Q19" s="222" t="s">
        <v>285</v>
      </c>
      <c r="R19" s="222" t="s">
        <v>285</v>
      </c>
      <c r="S19" s="222" t="s">
        <v>285</v>
      </c>
      <c r="T19" s="222" t="s">
        <v>285</v>
      </c>
      <c r="U19" s="222" t="s">
        <v>285</v>
      </c>
      <c r="V19" s="222" t="s">
        <v>285</v>
      </c>
      <c r="W19" s="222" t="s">
        <v>285</v>
      </c>
      <c r="X19" s="222" t="s">
        <v>285</v>
      </c>
      <c r="Y19" s="222" t="s">
        <v>285</v>
      </c>
      <c r="Z19" s="222" t="s">
        <v>285</v>
      </c>
      <c r="AA19" s="222" t="s">
        <v>285</v>
      </c>
      <c r="AB19" s="222" t="s">
        <v>285</v>
      </c>
      <c r="AC19" s="222" t="s">
        <v>285</v>
      </c>
      <c r="AD19" s="222" t="s">
        <v>285</v>
      </c>
      <c r="AE19" s="222" t="s">
        <v>285</v>
      </c>
      <c r="AF19" s="222" t="s">
        <v>285</v>
      </c>
      <c r="AG19" s="222" t="s">
        <v>285</v>
      </c>
      <c r="AH19" s="222" t="s">
        <v>285</v>
      </c>
      <c r="AI19" s="222" t="s">
        <v>285</v>
      </c>
      <c r="AJ19" s="222" t="s">
        <v>285</v>
      </c>
      <c r="AK19" s="222" t="s">
        <v>285</v>
      </c>
      <c r="BA19" s="2011"/>
      <c r="BB19" s="233" t="s">
        <v>1</v>
      </c>
      <c r="BC19" s="150" t="str">
        <f>作業用シート!L20</f>
        <v/>
      </c>
      <c r="BE19" s="47"/>
      <c r="BF19" s="44" t="s">
        <v>189</v>
      </c>
      <c r="BG19" s="170" t="str">
        <f t="shared" si="0"/>
        <v/>
      </c>
    </row>
    <row r="20" spans="1:59" s="17" customFormat="1" ht="12" customHeight="1">
      <c r="A20" s="21" t="s">
        <v>85</v>
      </c>
      <c r="B20" s="22"/>
      <c r="C20" s="198" t="s">
        <v>285</v>
      </c>
      <c r="D20" s="198" t="s">
        <v>285</v>
      </c>
      <c r="E20" s="198" t="s">
        <v>285</v>
      </c>
      <c r="F20" s="198" t="s">
        <v>285</v>
      </c>
      <c r="G20" s="198" t="s">
        <v>285</v>
      </c>
      <c r="H20" s="198" t="s">
        <v>285</v>
      </c>
      <c r="I20" s="198" t="s">
        <v>285</v>
      </c>
      <c r="J20" s="198" t="s">
        <v>285</v>
      </c>
      <c r="K20" s="198" t="s">
        <v>285</v>
      </c>
      <c r="L20" s="198" t="s">
        <v>285</v>
      </c>
      <c r="M20" s="198" t="s">
        <v>285</v>
      </c>
      <c r="N20" s="198" t="s">
        <v>285</v>
      </c>
      <c r="O20" s="198" t="s">
        <v>285</v>
      </c>
      <c r="P20" s="198" t="s">
        <v>285</v>
      </c>
      <c r="Q20" s="198" t="s">
        <v>285</v>
      </c>
      <c r="R20" s="198" t="s">
        <v>285</v>
      </c>
      <c r="S20" s="198" t="s">
        <v>285</v>
      </c>
      <c r="T20" s="198" t="s">
        <v>285</v>
      </c>
      <c r="U20" s="198" t="s">
        <v>285</v>
      </c>
      <c r="V20" s="198" t="s">
        <v>285</v>
      </c>
      <c r="W20" s="198" t="s">
        <v>285</v>
      </c>
      <c r="X20" s="198" t="s">
        <v>285</v>
      </c>
      <c r="Y20" s="198" t="s">
        <v>285</v>
      </c>
      <c r="Z20" s="198" t="s">
        <v>285</v>
      </c>
      <c r="AA20" s="198" t="s">
        <v>285</v>
      </c>
      <c r="AB20" s="198" t="s">
        <v>285</v>
      </c>
      <c r="AC20" s="198" t="s">
        <v>285</v>
      </c>
      <c r="AD20" s="198" t="s">
        <v>285</v>
      </c>
      <c r="AE20" s="198" t="s">
        <v>285</v>
      </c>
      <c r="AF20" s="198" t="s">
        <v>285</v>
      </c>
      <c r="AG20" s="198" t="s">
        <v>285</v>
      </c>
      <c r="AH20" s="198" t="s">
        <v>285</v>
      </c>
      <c r="AI20" s="198" t="s">
        <v>285</v>
      </c>
      <c r="AJ20" s="198" t="s">
        <v>285</v>
      </c>
      <c r="AK20" s="198" t="s">
        <v>285</v>
      </c>
      <c r="BA20" s="18" t="s">
        <v>85</v>
      </c>
      <c r="BB20" s="19"/>
      <c r="BC20" s="146" t="str">
        <f>作業用シート!L21</f>
        <v/>
      </c>
      <c r="BE20" s="48" t="s">
        <v>94</v>
      </c>
      <c r="BF20" s="49"/>
      <c r="BG20" s="168" t="str">
        <f t="shared" si="0"/>
        <v/>
      </c>
    </row>
    <row r="21" spans="1:59" s="17" customFormat="1" ht="24" customHeight="1">
      <c r="A21" s="23"/>
      <c r="B21" s="20" t="s">
        <v>87</v>
      </c>
      <c r="C21" s="188" t="s">
        <v>285</v>
      </c>
      <c r="D21" s="188" t="s">
        <v>285</v>
      </c>
      <c r="E21" s="188" t="s">
        <v>285</v>
      </c>
      <c r="F21" s="188" t="s">
        <v>285</v>
      </c>
      <c r="G21" s="188" t="s">
        <v>285</v>
      </c>
      <c r="H21" s="188" t="s">
        <v>285</v>
      </c>
      <c r="I21" s="188" t="s">
        <v>285</v>
      </c>
      <c r="J21" s="188" t="s">
        <v>285</v>
      </c>
      <c r="K21" s="188" t="s">
        <v>285</v>
      </c>
      <c r="L21" s="188" t="s">
        <v>285</v>
      </c>
      <c r="M21" s="188" t="s">
        <v>285</v>
      </c>
      <c r="N21" s="188" t="s">
        <v>285</v>
      </c>
      <c r="O21" s="188" t="s">
        <v>285</v>
      </c>
      <c r="P21" s="188" t="s">
        <v>285</v>
      </c>
      <c r="Q21" s="188" t="s">
        <v>285</v>
      </c>
      <c r="R21" s="188" t="s">
        <v>285</v>
      </c>
      <c r="S21" s="188" t="s">
        <v>285</v>
      </c>
      <c r="T21" s="188" t="s">
        <v>285</v>
      </c>
      <c r="U21" s="188" t="s">
        <v>285</v>
      </c>
      <c r="V21" s="188" t="s">
        <v>285</v>
      </c>
      <c r="W21" s="188" t="s">
        <v>285</v>
      </c>
      <c r="X21" s="188" t="s">
        <v>285</v>
      </c>
      <c r="Y21" s="188" t="s">
        <v>285</v>
      </c>
      <c r="Z21" s="188" t="s">
        <v>285</v>
      </c>
      <c r="AA21" s="188" t="s">
        <v>285</v>
      </c>
      <c r="AB21" s="188" t="s">
        <v>285</v>
      </c>
      <c r="AC21" s="188" t="s">
        <v>285</v>
      </c>
      <c r="AD21" s="188" t="s">
        <v>285</v>
      </c>
      <c r="AE21" s="188" t="s">
        <v>285</v>
      </c>
      <c r="AF21" s="188" t="s">
        <v>285</v>
      </c>
      <c r="AG21" s="188" t="s">
        <v>285</v>
      </c>
      <c r="AH21" s="188" t="s">
        <v>285</v>
      </c>
      <c r="AI21" s="188" t="s">
        <v>285</v>
      </c>
      <c r="AJ21" s="188" t="s">
        <v>285</v>
      </c>
      <c r="AK21" s="188" t="s">
        <v>285</v>
      </c>
      <c r="BA21" s="18"/>
      <c r="BB21" s="20" t="s">
        <v>87</v>
      </c>
      <c r="BC21" s="150" t="str">
        <f>作業用シート!L22</f>
        <v/>
      </c>
      <c r="BE21" s="45" t="s">
        <v>95</v>
      </c>
      <c r="BF21" s="46"/>
      <c r="BG21" s="169" t="str">
        <f t="shared" si="0"/>
        <v/>
      </c>
    </row>
    <row r="22" spans="1:59" s="17" customFormat="1" ht="12" customHeight="1">
      <c r="A22" s="21" t="s">
        <v>193</v>
      </c>
      <c r="B22" s="22"/>
      <c r="C22" s="198" t="s">
        <v>285</v>
      </c>
      <c r="D22" s="198" t="s">
        <v>285</v>
      </c>
      <c r="E22" s="198" t="s">
        <v>285</v>
      </c>
      <c r="F22" s="198" t="s">
        <v>285</v>
      </c>
      <c r="G22" s="198" t="s">
        <v>285</v>
      </c>
      <c r="H22" s="198" t="s">
        <v>285</v>
      </c>
      <c r="I22" s="198" t="s">
        <v>285</v>
      </c>
      <c r="J22" s="198" t="s">
        <v>285</v>
      </c>
      <c r="K22" s="198" t="s">
        <v>285</v>
      </c>
      <c r="L22" s="198" t="s">
        <v>285</v>
      </c>
      <c r="M22" s="198" t="s">
        <v>285</v>
      </c>
      <c r="N22" s="198" t="s">
        <v>285</v>
      </c>
      <c r="O22" s="198" t="s">
        <v>285</v>
      </c>
      <c r="P22" s="198" t="s">
        <v>285</v>
      </c>
      <c r="Q22" s="198" t="s">
        <v>285</v>
      </c>
      <c r="R22" s="198" t="s">
        <v>285</v>
      </c>
      <c r="S22" s="198" t="s">
        <v>285</v>
      </c>
      <c r="T22" s="198" t="s">
        <v>285</v>
      </c>
      <c r="U22" s="198" t="s">
        <v>285</v>
      </c>
      <c r="V22" s="198" t="s">
        <v>285</v>
      </c>
      <c r="W22" s="198" t="s">
        <v>285</v>
      </c>
      <c r="X22" s="198" t="s">
        <v>285</v>
      </c>
      <c r="Y22" s="198" t="s">
        <v>285</v>
      </c>
      <c r="Z22" s="198" t="s">
        <v>285</v>
      </c>
      <c r="AA22" s="198" t="s">
        <v>285</v>
      </c>
      <c r="AB22" s="198" t="s">
        <v>285</v>
      </c>
      <c r="AC22" s="198" t="s">
        <v>285</v>
      </c>
      <c r="AD22" s="198" t="s">
        <v>285</v>
      </c>
      <c r="AE22" s="198" t="s">
        <v>285</v>
      </c>
      <c r="AF22" s="198" t="s">
        <v>285</v>
      </c>
      <c r="AG22" s="198" t="s">
        <v>285</v>
      </c>
      <c r="AH22" s="198" t="s">
        <v>285</v>
      </c>
      <c r="AI22" s="198" t="s">
        <v>285</v>
      </c>
      <c r="AJ22" s="198" t="s">
        <v>285</v>
      </c>
      <c r="AK22" s="198" t="s">
        <v>285</v>
      </c>
      <c r="BA22" s="21" t="s">
        <v>193</v>
      </c>
      <c r="BB22" s="22"/>
      <c r="BC22" s="146" t="str">
        <f>作業用シート!L23</f>
        <v/>
      </c>
      <c r="BE22" s="42"/>
      <c r="BF22" s="43" t="s">
        <v>96</v>
      </c>
      <c r="BG22" s="170" t="str">
        <f t="shared" si="0"/>
        <v/>
      </c>
    </row>
    <row r="23" spans="1:59" s="17" customFormat="1" ht="12" customHeight="1">
      <c r="A23" s="18"/>
      <c r="B23" s="20" t="s">
        <v>87</v>
      </c>
      <c r="C23" s="188" t="s">
        <v>285</v>
      </c>
      <c r="D23" s="188" t="s">
        <v>285</v>
      </c>
      <c r="E23" s="188" t="s">
        <v>285</v>
      </c>
      <c r="F23" s="188" t="s">
        <v>285</v>
      </c>
      <c r="G23" s="188" t="s">
        <v>285</v>
      </c>
      <c r="H23" s="188" t="s">
        <v>285</v>
      </c>
      <c r="I23" s="188" t="s">
        <v>285</v>
      </c>
      <c r="J23" s="188" t="s">
        <v>285</v>
      </c>
      <c r="K23" s="188" t="s">
        <v>285</v>
      </c>
      <c r="L23" s="188" t="s">
        <v>285</v>
      </c>
      <c r="M23" s="188" t="s">
        <v>285</v>
      </c>
      <c r="N23" s="188" t="s">
        <v>285</v>
      </c>
      <c r="O23" s="188" t="s">
        <v>285</v>
      </c>
      <c r="P23" s="188" t="s">
        <v>285</v>
      </c>
      <c r="Q23" s="188" t="s">
        <v>285</v>
      </c>
      <c r="R23" s="188" t="s">
        <v>285</v>
      </c>
      <c r="S23" s="188" t="s">
        <v>285</v>
      </c>
      <c r="T23" s="188" t="s">
        <v>285</v>
      </c>
      <c r="U23" s="188" t="s">
        <v>285</v>
      </c>
      <c r="V23" s="188" t="s">
        <v>285</v>
      </c>
      <c r="W23" s="188" t="s">
        <v>285</v>
      </c>
      <c r="X23" s="188" t="s">
        <v>285</v>
      </c>
      <c r="Y23" s="188" t="s">
        <v>285</v>
      </c>
      <c r="Z23" s="188" t="s">
        <v>285</v>
      </c>
      <c r="AA23" s="188" t="s">
        <v>285</v>
      </c>
      <c r="AB23" s="188" t="s">
        <v>285</v>
      </c>
      <c r="AC23" s="188" t="s">
        <v>285</v>
      </c>
      <c r="AD23" s="188" t="s">
        <v>285</v>
      </c>
      <c r="AE23" s="188" t="s">
        <v>285</v>
      </c>
      <c r="AF23" s="188" t="s">
        <v>285</v>
      </c>
      <c r="AG23" s="188" t="s">
        <v>285</v>
      </c>
      <c r="AH23" s="188" t="s">
        <v>285</v>
      </c>
      <c r="AI23" s="188" t="s">
        <v>285</v>
      </c>
      <c r="AJ23" s="188" t="s">
        <v>285</v>
      </c>
      <c r="AK23" s="188" t="s">
        <v>285</v>
      </c>
      <c r="BA23" s="18"/>
      <c r="BB23" s="20" t="s">
        <v>87</v>
      </c>
      <c r="BC23" s="146" t="str">
        <f>作業用シート!L24</f>
        <v/>
      </c>
      <c r="BE23" s="48" t="s">
        <v>97</v>
      </c>
      <c r="BF23" s="49"/>
      <c r="BG23" s="168" t="str">
        <f t="shared" si="0"/>
        <v/>
      </c>
    </row>
    <row r="24" spans="1:59" s="17" customFormat="1" ht="12" customHeight="1">
      <c r="A24" s="21" t="s">
        <v>89</v>
      </c>
      <c r="B24" s="22"/>
      <c r="C24" s="198" t="s">
        <v>285</v>
      </c>
      <c r="D24" s="198" t="s">
        <v>285</v>
      </c>
      <c r="E24" s="198" t="s">
        <v>285</v>
      </c>
      <c r="F24" s="198" t="s">
        <v>285</v>
      </c>
      <c r="G24" s="198" t="s">
        <v>285</v>
      </c>
      <c r="H24" s="198" t="s">
        <v>285</v>
      </c>
      <c r="I24" s="198" t="s">
        <v>285</v>
      </c>
      <c r="J24" s="198" t="s">
        <v>285</v>
      </c>
      <c r="K24" s="198" t="s">
        <v>285</v>
      </c>
      <c r="L24" s="198" t="s">
        <v>285</v>
      </c>
      <c r="M24" s="198" t="s">
        <v>285</v>
      </c>
      <c r="N24" s="198" t="s">
        <v>285</v>
      </c>
      <c r="O24" s="198" t="s">
        <v>285</v>
      </c>
      <c r="P24" s="198" t="s">
        <v>285</v>
      </c>
      <c r="Q24" s="198" t="s">
        <v>285</v>
      </c>
      <c r="R24" s="198" t="s">
        <v>285</v>
      </c>
      <c r="S24" s="198" t="s">
        <v>285</v>
      </c>
      <c r="T24" s="198" t="s">
        <v>285</v>
      </c>
      <c r="U24" s="198" t="s">
        <v>285</v>
      </c>
      <c r="V24" s="198" t="s">
        <v>285</v>
      </c>
      <c r="W24" s="198" t="s">
        <v>285</v>
      </c>
      <c r="X24" s="198" t="s">
        <v>285</v>
      </c>
      <c r="Y24" s="198" t="s">
        <v>285</v>
      </c>
      <c r="Z24" s="198" t="s">
        <v>285</v>
      </c>
      <c r="AA24" s="198" t="s">
        <v>285</v>
      </c>
      <c r="AB24" s="198" t="s">
        <v>285</v>
      </c>
      <c r="AC24" s="198" t="s">
        <v>285</v>
      </c>
      <c r="AD24" s="198" t="s">
        <v>285</v>
      </c>
      <c r="AE24" s="198" t="s">
        <v>285</v>
      </c>
      <c r="AF24" s="198" t="s">
        <v>285</v>
      </c>
      <c r="AG24" s="198" t="s">
        <v>285</v>
      </c>
      <c r="AH24" s="198" t="s">
        <v>285</v>
      </c>
      <c r="AI24" s="198" t="s">
        <v>285</v>
      </c>
      <c r="AJ24" s="198" t="s">
        <v>285</v>
      </c>
      <c r="AK24" s="198" t="s">
        <v>285</v>
      </c>
      <c r="BA24" s="21" t="s">
        <v>89</v>
      </c>
      <c r="BB24" s="22"/>
      <c r="BC24" s="149" t="str">
        <f>作業用シート!L25</f>
        <v/>
      </c>
      <c r="BE24" s="45" t="s">
        <v>98</v>
      </c>
      <c r="BF24" s="46"/>
      <c r="BG24" s="168" t="str">
        <f t="shared" si="0"/>
        <v/>
      </c>
    </row>
    <row r="25" spans="1:59" s="17" customFormat="1" ht="12" customHeight="1">
      <c r="A25" s="18"/>
      <c r="B25" s="20" t="s">
        <v>87</v>
      </c>
      <c r="C25" s="188" t="s">
        <v>285</v>
      </c>
      <c r="D25" s="188" t="s">
        <v>285</v>
      </c>
      <c r="E25" s="188" t="s">
        <v>285</v>
      </c>
      <c r="F25" s="188" t="s">
        <v>285</v>
      </c>
      <c r="G25" s="188" t="s">
        <v>285</v>
      </c>
      <c r="H25" s="188" t="s">
        <v>285</v>
      </c>
      <c r="I25" s="188" t="s">
        <v>285</v>
      </c>
      <c r="J25" s="188" t="s">
        <v>285</v>
      </c>
      <c r="K25" s="188" t="s">
        <v>285</v>
      </c>
      <c r="L25" s="188" t="s">
        <v>285</v>
      </c>
      <c r="M25" s="188" t="s">
        <v>285</v>
      </c>
      <c r="N25" s="188" t="s">
        <v>285</v>
      </c>
      <c r="O25" s="188" t="s">
        <v>285</v>
      </c>
      <c r="P25" s="188" t="s">
        <v>285</v>
      </c>
      <c r="Q25" s="188" t="s">
        <v>285</v>
      </c>
      <c r="R25" s="188" t="s">
        <v>285</v>
      </c>
      <c r="S25" s="188" t="s">
        <v>285</v>
      </c>
      <c r="T25" s="188" t="s">
        <v>285</v>
      </c>
      <c r="U25" s="188" t="s">
        <v>285</v>
      </c>
      <c r="V25" s="188" t="s">
        <v>285</v>
      </c>
      <c r="W25" s="188" t="s">
        <v>285</v>
      </c>
      <c r="X25" s="188" t="s">
        <v>285</v>
      </c>
      <c r="Y25" s="188" t="s">
        <v>285</v>
      </c>
      <c r="Z25" s="188" t="s">
        <v>285</v>
      </c>
      <c r="AA25" s="188" t="s">
        <v>285</v>
      </c>
      <c r="AB25" s="188" t="s">
        <v>285</v>
      </c>
      <c r="AC25" s="188" t="s">
        <v>285</v>
      </c>
      <c r="AD25" s="188" t="s">
        <v>285</v>
      </c>
      <c r="AE25" s="188" t="s">
        <v>285</v>
      </c>
      <c r="AF25" s="188" t="s">
        <v>285</v>
      </c>
      <c r="AG25" s="188" t="s">
        <v>285</v>
      </c>
      <c r="AH25" s="188" t="s">
        <v>285</v>
      </c>
      <c r="AI25" s="188" t="s">
        <v>285</v>
      </c>
      <c r="AJ25" s="188" t="s">
        <v>285</v>
      </c>
      <c r="AK25" s="188" t="s">
        <v>285</v>
      </c>
      <c r="BA25" s="18"/>
      <c r="BB25" s="20" t="s">
        <v>87</v>
      </c>
      <c r="BC25" s="150" t="str">
        <f>作業用シート!L26</f>
        <v/>
      </c>
      <c r="BE25" s="1975" t="s">
        <v>240</v>
      </c>
      <c r="BF25" s="154" t="s">
        <v>99</v>
      </c>
      <c r="BG25" s="169" t="str">
        <f t="shared" si="0"/>
        <v/>
      </c>
    </row>
    <row r="26" spans="1:59" s="17" customFormat="1" ht="12" customHeight="1">
      <c r="A26" s="21" t="s">
        <v>88</v>
      </c>
      <c r="B26" s="22"/>
      <c r="C26" s="198" t="s">
        <v>285</v>
      </c>
      <c r="D26" s="198" t="s">
        <v>285</v>
      </c>
      <c r="E26" s="198" t="s">
        <v>285</v>
      </c>
      <c r="F26" s="198" t="s">
        <v>285</v>
      </c>
      <c r="G26" s="198" t="s">
        <v>285</v>
      </c>
      <c r="H26" s="198" t="s">
        <v>285</v>
      </c>
      <c r="I26" s="198" t="s">
        <v>285</v>
      </c>
      <c r="J26" s="198" t="s">
        <v>285</v>
      </c>
      <c r="K26" s="198" t="s">
        <v>285</v>
      </c>
      <c r="L26" s="198" t="s">
        <v>285</v>
      </c>
      <c r="M26" s="198" t="s">
        <v>285</v>
      </c>
      <c r="N26" s="198" t="s">
        <v>285</v>
      </c>
      <c r="O26" s="198" t="s">
        <v>285</v>
      </c>
      <c r="P26" s="198" t="s">
        <v>285</v>
      </c>
      <c r="Q26" s="198" t="s">
        <v>285</v>
      </c>
      <c r="R26" s="198" t="s">
        <v>285</v>
      </c>
      <c r="S26" s="198" t="s">
        <v>285</v>
      </c>
      <c r="T26" s="198" t="s">
        <v>285</v>
      </c>
      <c r="U26" s="198" t="s">
        <v>285</v>
      </c>
      <c r="V26" s="198" t="s">
        <v>285</v>
      </c>
      <c r="W26" s="198" t="s">
        <v>285</v>
      </c>
      <c r="X26" s="198" t="s">
        <v>285</v>
      </c>
      <c r="Y26" s="198" t="s">
        <v>285</v>
      </c>
      <c r="Z26" s="198" t="s">
        <v>285</v>
      </c>
      <c r="AA26" s="198" t="s">
        <v>285</v>
      </c>
      <c r="AB26" s="198" t="s">
        <v>285</v>
      </c>
      <c r="AC26" s="198" t="s">
        <v>285</v>
      </c>
      <c r="AD26" s="198" t="s">
        <v>285</v>
      </c>
      <c r="AE26" s="198" t="s">
        <v>285</v>
      </c>
      <c r="AF26" s="198" t="s">
        <v>285</v>
      </c>
      <c r="AG26" s="198" t="s">
        <v>285</v>
      </c>
      <c r="AH26" s="198" t="s">
        <v>285</v>
      </c>
      <c r="AI26" s="198" t="s">
        <v>285</v>
      </c>
      <c r="AJ26" s="198" t="s">
        <v>285</v>
      </c>
      <c r="AK26" s="198" t="s">
        <v>285</v>
      </c>
      <c r="BA26" s="21" t="s">
        <v>88</v>
      </c>
      <c r="BB26" s="22"/>
      <c r="BC26" s="146" t="str">
        <f>作業用シート!L27</f>
        <v/>
      </c>
      <c r="BE26" s="1976"/>
      <c r="BF26" s="155" t="s">
        <v>100</v>
      </c>
      <c r="BG26" s="171" t="str">
        <f t="shared" si="0"/>
        <v/>
      </c>
    </row>
    <row r="27" spans="1:59" ht="12" customHeight="1">
      <c r="A27" s="18"/>
      <c r="B27" s="20" t="s">
        <v>90</v>
      </c>
      <c r="C27" s="188" t="s">
        <v>285</v>
      </c>
      <c r="D27" s="188" t="s">
        <v>285</v>
      </c>
      <c r="E27" s="188" t="s">
        <v>285</v>
      </c>
      <c r="F27" s="188" t="s">
        <v>285</v>
      </c>
      <c r="G27" s="188" t="s">
        <v>285</v>
      </c>
      <c r="H27" s="188" t="s">
        <v>285</v>
      </c>
      <c r="I27" s="188" t="s">
        <v>285</v>
      </c>
      <c r="J27" s="188" t="s">
        <v>285</v>
      </c>
      <c r="K27" s="188" t="s">
        <v>285</v>
      </c>
      <c r="L27" s="188" t="s">
        <v>285</v>
      </c>
      <c r="M27" s="188" t="s">
        <v>285</v>
      </c>
      <c r="N27" s="188" t="s">
        <v>285</v>
      </c>
      <c r="O27" s="188" t="s">
        <v>285</v>
      </c>
      <c r="P27" s="188" t="s">
        <v>285</v>
      </c>
      <c r="Q27" s="188" t="s">
        <v>285</v>
      </c>
      <c r="R27" s="188" t="s">
        <v>285</v>
      </c>
      <c r="S27" s="188" t="s">
        <v>285</v>
      </c>
      <c r="T27" s="188" t="s">
        <v>285</v>
      </c>
      <c r="U27" s="188" t="s">
        <v>285</v>
      </c>
      <c r="V27" s="188" t="s">
        <v>285</v>
      </c>
      <c r="W27" s="188" t="s">
        <v>285</v>
      </c>
      <c r="X27" s="188" t="s">
        <v>285</v>
      </c>
      <c r="Y27" s="188" t="s">
        <v>285</v>
      </c>
      <c r="Z27" s="188" t="s">
        <v>285</v>
      </c>
      <c r="AA27" s="188" t="s">
        <v>285</v>
      </c>
      <c r="AB27" s="188" t="s">
        <v>285</v>
      </c>
      <c r="AC27" s="188" t="s">
        <v>285</v>
      </c>
      <c r="AD27" s="188" t="s">
        <v>285</v>
      </c>
      <c r="AE27" s="188" t="s">
        <v>285</v>
      </c>
      <c r="AF27" s="188" t="s">
        <v>285</v>
      </c>
      <c r="AG27" s="188" t="s">
        <v>285</v>
      </c>
      <c r="AH27" s="188" t="s">
        <v>285</v>
      </c>
      <c r="AI27" s="188" t="s">
        <v>285</v>
      </c>
      <c r="AJ27" s="188" t="s">
        <v>285</v>
      </c>
      <c r="AK27" s="188" t="s">
        <v>285</v>
      </c>
      <c r="BA27" s="18"/>
      <c r="BB27" s="20" t="s">
        <v>90</v>
      </c>
      <c r="BC27" s="150" t="str">
        <f>作業用シート!L28</f>
        <v/>
      </c>
      <c r="BE27" s="1976"/>
      <c r="BF27" s="155" t="s">
        <v>187</v>
      </c>
      <c r="BG27" s="171" t="str">
        <f t="shared" si="0"/>
        <v/>
      </c>
    </row>
    <row r="28" spans="1:59" ht="12" customHeight="1">
      <c r="A28" s="21" t="s">
        <v>91</v>
      </c>
      <c r="B28" s="22"/>
      <c r="C28" s="198" t="s">
        <v>285</v>
      </c>
      <c r="D28" s="198" t="s">
        <v>285</v>
      </c>
      <c r="E28" s="198" t="s">
        <v>285</v>
      </c>
      <c r="F28" s="198" t="s">
        <v>285</v>
      </c>
      <c r="G28" s="198" t="s">
        <v>285</v>
      </c>
      <c r="H28" s="198" t="s">
        <v>285</v>
      </c>
      <c r="I28" s="198" t="s">
        <v>285</v>
      </c>
      <c r="J28" s="198" t="s">
        <v>285</v>
      </c>
      <c r="K28" s="198" t="s">
        <v>285</v>
      </c>
      <c r="L28" s="198" t="s">
        <v>285</v>
      </c>
      <c r="M28" s="198" t="s">
        <v>285</v>
      </c>
      <c r="N28" s="198" t="s">
        <v>285</v>
      </c>
      <c r="O28" s="198" t="s">
        <v>285</v>
      </c>
      <c r="P28" s="198" t="s">
        <v>285</v>
      </c>
      <c r="Q28" s="198" t="s">
        <v>285</v>
      </c>
      <c r="R28" s="198" t="s">
        <v>285</v>
      </c>
      <c r="S28" s="198" t="s">
        <v>285</v>
      </c>
      <c r="T28" s="198" t="s">
        <v>285</v>
      </c>
      <c r="U28" s="198" t="s">
        <v>285</v>
      </c>
      <c r="V28" s="198" t="s">
        <v>285</v>
      </c>
      <c r="W28" s="198" t="s">
        <v>285</v>
      </c>
      <c r="X28" s="198" t="s">
        <v>285</v>
      </c>
      <c r="Y28" s="198" t="s">
        <v>285</v>
      </c>
      <c r="Z28" s="198" t="s">
        <v>285</v>
      </c>
      <c r="AA28" s="198" t="s">
        <v>285</v>
      </c>
      <c r="AB28" s="198" t="s">
        <v>285</v>
      </c>
      <c r="AC28" s="198" t="s">
        <v>285</v>
      </c>
      <c r="AD28" s="198" t="s">
        <v>285</v>
      </c>
      <c r="AE28" s="198" t="s">
        <v>285</v>
      </c>
      <c r="AF28" s="198" t="s">
        <v>285</v>
      </c>
      <c r="AG28" s="198" t="s">
        <v>285</v>
      </c>
      <c r="AH28" s="198" t="s">
        <v>285</v>
      </c>
      <c r="AI28" s="198" t="s">
        <v>285</v>
      </c>
      <c r="AJ28" s="198" t="s">
        <v>285</v>
      </c>
      <c r="AK28" s="198" t="s">
        <v>285</v>
      </c>
      <c r="BA28" s="21" t="s">
        <v>91</v>
      </c>
      <c r="BB28" s="22"/>
      <c r="BC28" s="146" t="str">
        <f>作業用シート!L29</f>
        <v/>
      </c>
      <c r="BE28" s="1976"/>
      <c r="BF28" s="155" t="s">
        <v>101</v>
      </c>
      <c r="BG28" s="171" t="str">
        <f t="shared" si="0"/>
        <v/>
      </c>
    </row>
    <row r="29" spans="1:59" ht="12" customHeight="1">
      <c r="A29" s="18"/>
      <c r="B29" s="20" t="s">
        <v>92</v>
      </c>
      <c r="C29" s="188" t="s">
        <v>285</v>
      </c>
      <c r="D29" s="188" t="s">
        <v>285</v>
      </c>
      <c r="E29" s="188" t="s">
        <v>285</v>
      </c>
      <c r="F29" s="188" t="s">
        <v>285</v>
      </c>
      <c r="G29" s="188" t="s">
        <v>285</v>
      </c>
      <c r="H29" s="188" t="s">
        <v>285</v>
      </c>
      <c r="I29" s="188" t="s">
        <v>285</v>
      </c>
      <c r="J29" s="188" t="s">
        <v>285</v>
      </c>
      <c r="K29" s="188" t="s">
        <v>285</v>
      </c>
      <c r="L29" s="188" t="s">
        <v>285</v>
      </c>
      <c r="M29" s="188" t="s">
        <v>285</v>
      </c>
      <c r="N29" s="188" t="s">
        <v>285</v>
      </c>
      <c r="O29" s="188" t="s">
        <v>285</v>
      </c>
      <c r="P29" s="188" t="s">
        <v>285</v>
      </c>
      <c r="Q29" s="188" t="s">
        <v>285</v>
      </c>
      <c r="R29" s="188" t="s">
        <v>285</v>
      </c>
      <c r="S29" s="188" t="s">
        <v>285</v>
      </c>
      <c r="T29" s="188" t="s">
        <v>285</v>
      </c>
      <c r="U29" s="188" t="s">
        <v>285</v>
      </c>
      <c r="V29" s="188" t="s">
        <v>285</v>
      </c>
      <c r="W29" s="188" t="s">
        <v>285</v>
      </c>
      <c r="X29" s="188" t="s">
        <v>285</v>
      </c>
      <c r="Y29" s="188" t="s">
        <v>285</v>
      </c>
      <c r="Z29" s="188" t="s">
        <v>285</v>
      </c>
      <c r="AA29" s="188" t="s">
        <v>285</v>
      </c>
      <c r="AB29" s="188" t="s">
        <v>285</v>
      </c>
      <c r="AC29" s="188" t="s">
        <v>285</v>
      </c>
      <c r="AD29" s="188" t="s">
        <v>285</v>
      </c>
      <c r="AE29" s="188" t="s">
        <v>285</v>
      </c>
      <c r="AF29" s="188" t="s">
        <v>285</v>
      </c>
      <c r="AG29" s="188" t="s">
        <v>285</v>
      </c>
      <c r="AH29" s="188" t="s">
        <v>285</v>
      </c>
      <c r="AI29" s="188" t="s">
        <v>285</v>
      </c>
      <c r="AJ29" s="188" t="s">
        <v>285</v>
      </c>
      <c r="AK29" s="188" t="s">
        <v>285</v>
      </c>
      <c r="BA29" s="18"/>
      <c r="BB29" s="20" t="s">
        <v>92</v>
      </c>
      <c r="BC29" s="150" t="str">
        <f>作業用シート!L30</f>
        <v/>
      </c>
      <c r="BE29" s="1977"/>
      <c r="BF29" s="156" t="s">
        <v>102</v>
      </c>
      <c r="BG29" s="170" t="str">
        <f t="shared" si="0"/>
        <v/>
      </c>
    </row>
    <row r="30" spans="1:59" ht="12" customHeight="1">
      <c r="A30" s="21" t="s">
        <v>93</v>
      </c>
      <c r="B30" s="22"/>
      <c r="C30" s="198" t="s">
        <v>285</v>
      </c>
      <c r="D30" s="198" t="s">
        <v>285</v>
      </c>
      <c r="E30" s="198" t="s">
        <v>285</v>
      </c>
      <c r="F30" s="198" t="s">
        <v>285</v>
      </c>
      <c r="G30" s="198" t="s">
        <v>285</v>
      </c>
      <c r="H30" s="198" t="s">
        <v>285</v>
      </c>
      <c r="I30" s="198" t="s">
        <v>285</v>
      </c>
      <c r="J30" s="198" t="s">
        <v>285</v>
      </c>
      <c r="K30" s="198" t="s">
        <v>285</v>
      </c>
      <c r="L30" s="198" t="s">
        <v>285</v>
      </c>
      <c r="M30" s="198" t="s">
        <v>285</v>
      </c>
      <c r="N30" s="198" t="s">
        <v>285</v>
      </c>
      <c r="O30" s="198" t="s">
        <v>285</v>
      </c>
      <c r="P30" s="198" t="s">
        <v>285</v>
      </c>
      <c r="Q30" s="198" t="s">
        <v>285</v>
      </c>
      <c r="R30" s="198" t="s">
        <v>285</v>
      </c>
      <c r="S30" s="198" t="s">
        <v>285</v>
      </c>
      <c r="T30" s="198" t="s">
        <v>285</v>
      </c>
      <c r="U30" s="198" t="s">
        <v>285</v>
      </c>
      <c r="V30" s="198" t="s">
        <v>285</v>
      </c>
      <c r="W30" s="198" t="s">
        <v>285</v>
      </c>
      <c r="X30" s="198" t="s">
        <v>285</v>
      </c>
      <c r="Y30" s="198" t="s">
        <v>285</v>
      </c>
      <c r="Z30" s="198" t="s">
        <v>285</v>
      </c>
      <c r="AA30" s="198" t="s">
        <v>285</v>
      </c>
      <c r="AB30" s="198" t="s">
        <v>285</v>
      </c>
      <c r="AC30" s="198" t="s">
        <v>285</v>
      </c>
      <c r="AD30" s="198" t="s">
        <v>285</v>
      </c>
      <c r="AE30" s="198" t="s">
        <v>285</v>
      </c>
      <c r="AF30" s="198" t="s">
        <v>285</v>
      </c>
      <c r="AG30" s="198" t="s">
        <v>285</v>
      </c>
      <c r="AH30" s="198" t="s">
        <v>285</v>
      </c>
      <c r="AI30" s="198" t="s">
        <v>285</v>
      </c>
      <c r="AJ30" s="198" t="s">
        <v>285</v>
      </c>
      <c r="AK30" s="198" t="s">
        <v>285</v>
      </c>
      <c r="BA30" s="21" t="s">
        <v>93</v>
      </c>
      <c r="BB30" s="22"/>
      <c r="BC30" s="146" t="str">
        <f>作業用シート!L31</f>
        <v/>
      </c>
      <c r="BE30" s="1975" t="s">
        <v>241</v>
      </c>
      <c r="BF30" s="154" t="s">
        <v>103</v>
      </c>
      <c r="BG30" s="169" t="str">
        <f t="shared" si="0"/>
        <v/>
      </c>
    </row>
    <row r="31" spans="1:59" ht="12" customHeight="1">
      <c r="A31" s="23"/>
      <c r="B31" s="20" t="s">
        <v>189</v>
      </c>
      <c r="C31" s="188" t="s">
        <v>285</v>
      </c>
      <c r="D31" s="188" t="s">
        <v>285</v>
      </c>
      <c r="E31" s="188" t="s">
        <v>285</v>
      </c>
      <c r="F31" s="188" t="s">
        <v>285</v>
      </c>
      <c r="G31" s="188" t="s">
        <v>285</v>
      </c>
      <c r="H31" s="188" t="s">
        <v>285</v>
      </c>
      <c r="I31" s="188" t="s">
        <v>285</v>
      </c>
      <c r="J31" s="188" t="s">
        <v>285</v>
      </c>
      <c r="K31" s="188" t="s">
        <v>285</v>
      </c>
      <c r="L31" s="188" t="s">
        <v>285</v>
      </c>
      <c r="M31" s="188" t="s">
        <v>285</v>
      </c>
      <c r="N31" s="188" t="s">
        <v>285</v>
      </c>
      <c r="O31" s="188" t="s">
        <v>285</v>
      </c>
      <c r="P31" s="188" t="s">
        <v>285</v>
      </c>
      <c r="Q31" s="188" t="s">
        <v>285</v>
      </c>
      <c r="R31" s="188" t="s">
        <v>285</v>
      </c>
      <c r="S31" s="188" t="s">
        <v>285</v>
      </c>
      <c r="T31" s="188" t="s">
        <v>285</v>
      </c>
      <c r="U31" s="188" t="s">
        <v>285</v>
      </c>
      <c r="V31" s="188" t="s">
        <v>285</v>
      </c>
      <c r="W31" s="188" t="s">
        <v>285</v>
      </c>
      <c r="X31" s="188" t="s">
        <v>285</v>
      </c>
      <c r="Y31" s="188" t="s">
        <v>285</v>
      </c>
      <c r="Z31" s="188" t="s">
        <v>285</v>
      </c>
      <c r="AA31" s="188" t="s">
        <v>285</v>
      </c>
      <c r="AB31" s="188" t="s">
        <v>285</v>
      </c>
      <c r="AC31" s="188" t="s">
        <v>285</v>
      </c>
      <c r="AD31" s="188" t="s">
        <v>285</v>
      </c>
      <c r="AE31" s="188" t="s">
        <v>285</v>
      </c>
      <c r="AF31" s="188" t="s">
        <v>285</v>
      </c>
      <c r="AG31" s="188" t="s">
        <v>285</v>
      </c>
      <c r="AH31" s="188" t="s">
        <v>285</v>
      </c>
      <c r="AI31" s="188" t="s">
        <v>285</v>
      </c>
      <c r="AJ31" s="188" t="s">
        <v>285</v>
      </c>
      <c r="AK31" s="188" t="s">
        <v>285</v>
      </c>
      <c r="BA31" s="23"/>
      <c r="BB31" s="20" t="s">
        <v>189</v>
      </c>
      <c r="BC31" s="146" t="str">
        <f>作業用シート!L32</f>
        <v/>
      </c>
      <c r="BE31" s="1978"/>
      <c r="BF31" s="155" t="s">
        <v>104</v>
      </c>
      <c r="BG31" s="171" t="str">
        <f t="shared" si="0"/>
        <v/>
      </c>
    </row>
    <row r="32" spans="1:59" ht="48" customHeight="1">
      <c r="A32" s="24" t="s">
        <v>94</v>
      </c>
      <c r="B32" s="25"/>
      <c r="C32" s="195" t="s">
        <v>285</v>
      </c>
      <c r="D32" s="195" t="s">
        <v>285</v>
      </c>
      <c r="E32" s="195" t="s">
        <v>285</v>
      </c>
      <c r="F32" s="195" t="s">
        <v>285</v>
      </c>
      <c r="G32" s="195" t="s">
        <v>285</v>
      </c>
      <c r="H32" s="195" t="s">
        <v>285</v>
      </c>
      <c r="I32" s="195" t="s">
        <v>285</v>
      </c>
      <c r="J32" s="195" t="s">
        <v>285</v>
      </c>
      <c r="K32" s="195" t="s">
        <v>285</v>
      </c>
      <c r="L32" s="195" t="s">
        <v>285</v>
      </c>
      <c r="M32" s="195" t="s">
        <v>285</v>
      </c>
      <c r="N32" s="195" t="s">
        <v>285</v>
      </c>
      <c r="O32" s="195" t="s">
        <v>285</v>
      </c>
      <c r="P32" s="195" t="s">
        <v>285</v>
      </c>
      <c r="Q32" s="195" t="s">
        <v>285</v>
      </c>
      <c r="R32" s="195" t="s">
        <v>285</v>
      </c>
      <c r="S32" s="195" t="s">
        <v>285</v>
      </c>
      <c r="T32" s="195" t="s">
        <v>285</v>
      </c>
      <c r="U32" s="195" t="s">
        <v>285</v>
      </c>
      <c r="V32" s="195" t="s">
        <v>285</v>
      </c>
      <c r="W32" s="195" t="s">
        <v>285</v>
      </c>
      <c r="X32" s="195" t="s">
        <v>285</v>
      </c>
      <c r="Y32" s="195" t="s">
        <v>285</v>
      </c>
      <c r="Z32" s="195" t="s">
        <v>285</v>
      </c>
      <c r="AA32" s="195" t="s">
        <v>285</v>
      </c>
      <c r="AB32" s="195" t="s">
        <v>285</v>
      </c>
      <c r="AC32" s="195" t="s">
        <v>285</v>
      </c>
      <c r="AD32" s="195" t="s">
        <v>285</v>
      </c>
      <c r="AE32" s="195" t="s">
        <v>285</v>
      </c>
      <c r="AF32" s="195" t="s">
        <v>285</v>
      </c>
      <c r="AG32" s="195" t="s">
        <v>285</v>
      </c>
      <c r="AH32" s="195" t="s">
        <v>285</v>
      </c>
      <c r="AI32" s="195" t="s">
        <v>285</v>
      </c>
      <c r="AJ32" s="195" t="s">
        <v>285</v>
      </c>
      <c r="AK32" s="195" t="s">
        <v>285</v>
      </c>
      <c r="BA32" s="24" t="s">
        <v>94</v>
      </c>
      <c r="BB32" s="25"/>
      <c r="BC32" s="148" t="str">
        <f>作業用シート!L33</f>
        <v/>
      </c>
      <c r="BE32" s="1978"/>
      <c r="BF32" s="157" t="s">
        <v>105</v>
      </c>
      <c r="BG32" s="172" t="str">
        <f t="shared" si="0"/>
        <v/>
      </c>
    </row>
    <row r="33" spans="1:59" ht="24" customHeight="1">
      <c r="A33" s="21" t="s">
        <v>95</v>
      </c>
      <c r="B33" s="22"/>
      <c r="C33" s="198" t="s">
        <v>285</v>
      </c>
      <c r="D33" s="198" t="s">
        <v>285</v>
      </c>
      <c r="E33" s="198" t="s">
        <v>285</v>
      </c>
      <c r="F33" s="198" t="s">
        <v>285</v>
      </c>
      <c r="G33" s="198" t="s">
        <v>285</v>
      </c>
      <c r="H33" s="198" t="s">
        <v>285</v>
      </c>
      <c r="I33" s="198" t="s">
        <v>285</v>
      </c>
      <c r="J33" s="198" t="s">
        <v>285</v>
      </c>
      <c r="K33" s="198" t="s">
        <v>285</v>
      </c>
      <c r="L33" s="198" t="s">
        <v>285</v>
      </c>
      <c r="M33" s="198" t="s">
        <v>285</v>
      </c>
      <c r="N33" s="198" t="s">
        <v>285</v>
      </c>
      <c r="O33" s="198" t="s">
        <v>285</v>
      </c>
      <c r="P33" s="198" t="s">
        <v>285</v>
      </c>
      <c r="Q33" s="198" t="s">
        <v>285</v>
      </c>
      <c r="R33" s="198" t="s">
        <v>285</v>
      </c>
      <c r="S33" s="198" t="s">
        <v>285</v>
      </c>
      <c r="T33" s="198" t="s">
        <v>285</v>
      </c>
      <c r="U33" s="198" t="s">
        <v>285</v>
      </c>
      <c r="V33" s="198" t="s">
        <v>285</v>
      </c>
      <c r="W33" s="198" t="s">
        <v>285</v>
      </c>
      <c r="X33" s="198" t="s">
        <v>285</v>
      </c>
      <c r="Y33" s="198" t="s">
        <v>285</v>
      </c>
      <c r="Z33" s="198" t="s">
        <v>285</v>
      </c>
      <c r="AA33" s="198" t="s">
        <v>285</v>
      </c>
      <c r="AB33" s="198" t="s">
        <v>285</v>
      </c>
      <c r="AC33" s="198" t="s">
        <v>285</v>
      </c>
      <c r="AD33" s="198" t="s">
        <v>285</v>
      </c>
      <c r="AE33" s="198" t="s">
        <v>285</v>
      </c>
      <c r="AF33" s="198" t="s">
        <v>285</v>
      </c>
      <c r="AG33" s="198" t="s">
        <v>285</v>
      </c>
      <c r="AH33" s="198" t="s">
        <v>285</v>
      </c>
      <c r="AI33" s="198" t="s">
        <v>285</v>
      </c>
      <c r="AJ33" s="198" t="s">
        <v>285</v>
      </c>
      <c r="AK33" s="198" t="s">
        <v>285</v>
      </c>
      <c r="BA33" s="21" t="s">
        <v>95</v>
      </c>
      <c r="BB33" s="22"/>
      <c r="BC33" s="146" t="str">
        <f>作業用シート!L34</f>
        <v/>
      </c>
      <c r="BE33" s="1979"/>
      <c r="BF33" s="156" t="s">
        <v>106</v>
      </c>
      <c r="BG33" s="170" t="str">
        <f t="shared" si="0"/>
        <v/>
      </c>
    </row>
    <row r="34" spans="1:59" ht="12" customHeight="1">
      <c r="A34" s="18"/>
      <c r="B34" s="19" t="s">
        <v>96</v>
      </c>
      <c r="C34" s="188" t="s">
        <v>285</v>
      </c>
      <c r="D34" s="188" t="s">
        <v>285</v>
      </c>
      <c r="E34" s="188" t="s">
        <v>285</v>
      </c>
      <c r="F34" s="188" t="s">
        <v>285</v>
      </c>
      <c r="G34" s="188" t="s">
        <v>285</v>
      </c>
      <c r="H34" s="188" t="s">
        <v>285</v>
      </c>
      <c r="I34" s="188" t="s">
        <v>285</v>
      </c>
      <c r="J34" s="188" t="s">
        <v>285</v>
      </c>
      <c r="K34" s="188" t="s">
        <v>285</v>
      </c>
      <c r="L34" s="188" t="s">
        <v>285</v>
      </c>
      <c r="M34" s="188" t="s">
        <v>285</v>
      </c>
      <c r="N34" s="188" t="s">
        <v>285</v>
      </c>
      <c r="O34" s="188" t="s">
        <v>285</v>
      </c>
      <c r="P34" s="188" t="s">
        <v>285</v>
      </c>
      <c r="Q34" s="188" t="s">
        <v>285</v>
      </c>
      <c r="R34" s="188" t="s">
        <v>285</v>
      </c>
      <c r="S34" s="188" t="s">
        <v>285</v>
      </c>
      <c r="T34" s="188" t="s">
        <v>285</v>
      </c>
      <c r="U34" s="188" t="s">
        <v>285</v>
      </c>
      <c r="V34" s="188" t="s">
        <v>285</v>
      </c>
      <c r="W34" s="188" t="s">
        <v>285</v>
      </c>
      <c r="X34" s="188" t="s">
        <v>285</v>
      </c>
      <c r="Y34" s="188" t="s">
        <v>285</v>
      </c>
      <c r="Z34" s="188" t="s">
        <v>285</v>
      </c>
      <c r="AA34" s="188" t="s">
        <v>285</v>
      </c>
      <c r="AB34" s="188" t="s">
        <v>285</v>
      </c>
      <c r="AC34" s="188" t="s">
        <v>285</v>
      </c>
      <c r="AD34" s="188" t="s">
        <v>285</v>
      </c>
      <c r="AE34" s="188" t="s">
        <v>285</v>
      </c>
      <c r="AF34" s="188" t="s">
        <v>285</v>
      </c>
      <c r="AG34" s="188" t="s">
        <v>285</v>
      </c>
      <c r="AH34" s="188" t="s">
        <v>285</v>
      </c>
      <c r="AI34" s="188" t="s">
        <v>285</v>
      </c>
      <c r="AJ34" s="188" t="s">
        <v>285</v>
      </c>
      <c r="AK34" s="188" t="s">
        <v>285</v>
      </c>
      <c r="BA34" s="18"/>
      <c r="BB34" s="19" t="s">
        <v>96</v>
      </c>
      <c r="BC34" s="146" t="str">
        <f>作業用シート!L35</f>
        <v/>
      </c>
      <c r="BE34" s="1975" t="s">
        <v>242</v>
      </c>
      <c r="BF34" s="154" t="s">
        <v>194</v>
      </c>
      <c r="BG34" s="169" t="str">
        <f t="shared" si="0"/>
        <v/>
      </c>
    </row>
    <row r="35" spans="1:59" ht="24" customHeight="1">
      <c r="A35" s="24" t="s">
        <v>97</v>
      </c>
      <c r="B35" s="26"/>
      <c r="C35" s="198" t="s">
        <v>285</v>
      </c>
      <c r="D35" s="198" t="s">
        <v>285</v>
      </c>
      <c r="E35" s="198" t="s">
        <v>285</v>
      </c>
      <c r="F35" s="198" t="s">
        <v>285</v>
      </c>
      <c r="G35" s="198" t="s">
        <v>285</v>
      </c>
      <c r="H35" s="198" t="s">
        <v>285</v>
      </c>
      <c r="I35" s="198" t="s">
        <v>285</v>
      </c>
      <c r="J35" s="198" t="s">
        <v>285</v>
      </c>
      <c r="K35" s="198" t="s">
        <v>285</v>
      </c>
      <c r="L35" s="198" t="s">
        <v>285</v>
      </c>
      <c r="M35" s="198" t="s">
        <v>285</v>
      </c>
      <c r="N35" s="198" t="s">
        <v>285</v>
      </c>
      <c r="O35" s="198" t="s">
        <v>285</v>
      </c>
      <c r="P35" s="198" t="s">
        <v>285</v>
      </c>
      <c r="Q35" s="198" t="s">
        <v>285</v>
      </c>
      <c r="R35" s="198" t="s">
        <v>285</v>
      </c>
      <c r="S35" s="198" t="s">
        <v>285</v>
      </c>
      <c r="T35" s="198" t="s">
        <v>285</v>
      </c>
      <c r="U35" s="198" t="s">
        <v>285</v>
      </c>
      <c r="V35" s="198" t="s">
        <v>285</v>
      </c>
      <c r="W35" s="198" t="s">
        <v>285</v>
      </c>
      <c r="X35" s="198" t="s">
        <v>285</v>
      </c>
      <c r="Y35" s="198" t="s">
        <v>285</v>
      </c>
      <c r="Z35" s="198" t="s">
        <v>285</v>
      </c>
      <c r="AA35" s="198" t="s">
        <v>285</v>
      </c>
      <c r="AB35" s="198" t="s">
        <v>285</v>
      </c>
      <c r="AC35" s="198" t="s">
        <v>285</v>
      </c>
      <c r="AD35" s="198" t="s">
        <v>285</v>
      </c>
      <c r="AE35" s="198" t="s">
        <v>285</v>
      </c>
      <c r="AF35" s="198" t="s">
        <v>285</v>
      </c>
      <c r="AG35" s="198" t="s">
        <v>285</v>
      </c>
      <c r="AH35" s="198" t="s">
        <v>285</v>
      </c>
      <c r="AI35" s="198" t="s">
        <v>285</v>
      </c>
      <c r="AJ35" s="198" t="s">
        <v>285</v>
      </c>
      <c r="AK35" s="198" t="s">
        <v>285</v>
      </c>
      <c r="BA35" s="24" t="s">
        <v>97</v>
      </c>
      <c r="BB35" s="26"/>
      <c r="BC35" s="148" t="str">
        <f>作業用シート!L36</f>
        <v/>
      </c>
      <c r="BE35" s="1978"/>
      <c r="BF35" s="157" t="s">
        <v>107</v>
      </c>
      <c r="BG35" s="172" t="str">
        <f t="shared" si="0"/>
        <v/>
      </c>
    </row>
    <row r="36" spans="1:59" ht="24" customHeight="1">
      <c r="A36" s="21" t="s">
        <v>98</v>
      </c>
      <c r="B36" s="22"/>
      <c r="C36" s="198" t="s">
        <v>285</v>
      </c>
      <c r="D36" s="198" t="s">
        <v>285</v>
      </c>
      <c r="E36" s="198" t="s">
        <v>285</v>
      </c>
      <c r="F36" s="198" t="s">
        <v>285</v>
      </c>
      <c r="G36" s="198" t="s">
        <v>285</v>
      </c>
      <c r="H36" s="198" t="s">
        <v>285</v>
      </c>
      <c r="I36" s="198" t="s">
        <v>285</v>
      </c>
      <c r="J36" s="198" t="s">
        <v>285</v>
      </c>
      <c r="K36" s="198" t="s">
        <v>285</v>
      </c>
      <c r="L36" s="198" t="s">
        <v>285</v>
      </c>
      <c r="M36" s="198" t="s">
        <v>285</v>
      </c>
      <c r="N36" s="198" t="s">
        <v>285</v>
      </c>
      <c r="O36" s="198" t="s">
        <v>285</v>
      </c>
      <c r="P36" s="198" t="s">
        <v>285</v>
      </c>
      <c r="Q36" s="198" t="s">
        <v>285</v>
      </c>
      <c r="R36" s="198" t="s">
        <v>285</v>
      </c>
      <c r="S36" s="198" t="s">
        <v>285</v>
      </c>
      <c r="T36" s="198" t="s">
        <v>285</v>
      </c>
      <c r="U36" s="198" t="s">
        <v>285</v>
      </c>
      <c r="V36" s="198" t="s">
        <v>285</v>
      </c>
      <c r="W36" s="198" t="s">
        <v>285</v>
      </c>
      <c r="X36" s="198" t="s">
        <v>285</v>
      </c>
      <c r="Y36" s="198" t="s">
        <v>285</v>
      </c>
      <c r="Z36" s="198" t="s">
        <v>285</v>
      </c>
      <c r="AA36" s="198" t="s">
        <v>285</v>
      </c>
      <c r="AB36" s="198" t="s">
        <v>285</v>
      </c>
      <c r="AC36" s="198" t="s">
        <v>285</v>
      </c>
      <c r="AD36" s="198" t="s">
        <v>285</v>
      </c>
      <c r="AE36" s="198" t="s">
        <v>285</v>
      </c>
      <c r="AF36" s="198" t="s">
        <v>285</v>
      </c>
      <c r="AG36" s="198" t="s">
        <v>285</v>
      </c>
      <c r="AH36" s="198" t="s">
        <v>285</v>
      </c>
      <c r="AI36" s="198" t="s">
        <v>285</v>
      </c>
      <c r="AJ36" s="198" t="s">
        <v>285</v>
      </c>
      <c r="AK36" s="198" t="s">
        <v>285</v>
      </c>
      <c r="BA36" s="21" t="s">
        <v>98</v>
      </c>
      <c r="BB36" s="22"/>
      <c r="BC36" s="148" t="str">
        <f>作業用シート!L37</f>
        <v/>
      </c>
      <c r="BE36" s="1978"/>
      <c r="BF36" s="158" t="s">
        <v>195</v>
      </c>
      <c r="BG36" s="173" t="str">
        <f t="shared" si="0"/>
        <v/>
      </c>
    </row>
    <row r="37" spans="1:59" ht="24" customHeight="1">
      <c r="A37" s="1982" t="s">
        <v>240</v>
      </c>
      <c r="B37" s="27" t="s">
        <v>99</v>
      </c>
      <c r="C37" s="198" t="s">
        <v>285</v>
      </c>
      <c r="D37" s="198" t="s">
        <v>285</v>
      </c>
      <c r="E37" s="198" t="s">
        <v>285</v>
      </c>
      <c r="F37" s="198" t="s">
        <v>285</v>
      </c>
      <c r="G37" s="198" t="s">
        <v>285</v>
      </c>
      <c r="H37" s="198" t="s">
        <v>285</v>
      </c>
      <c r="I37" s="198" t="s">
        <v>285</v>
      </c>
      <c r="J37" s="198" t="s">
        <v>285</v>
      </c>
      <c r="K37" s="198" t="s">
        <v>285</v>
      </c>
      <c r="L37" s="198" t="s">
        <v>285</v>
      </c>
      <c r="M37" s="198" t="s">
        <v>285</v>
      </c>
      <c r="N37" s="198" t="s">
        <v>285</v>
      </c>
      <c r="O37" s="198" t="s">
        <v>285</v>
      </c>
      <c r="P37" s="198" t="s">
        <v>285</v>
      </c>
      <c r="Q37" s="198" t="s">
        <v>285</v>
      </c>
      <c r="R37" s="198" t="s">
        <v>285</v>
      </c>
      <c r="S37" s="198" t="s">
        <v>285</v>
      </c>
      <c r="T37" s="198" t="s">
        <v>285</v>
      </c>
      <c r="U37" s="198" t="s">
        <v>285</v>
      </c>
      <c r="V37" s="198" t="s">
        <v>285</v>
      </c>
      <c r="W37" s="198" t="s">
        <v>285</v>
      </c>
      <c r="X37" s="198" t="s">
        <v>285</v>
      </c>
      <c r="Y37" s="198" t="s">
        <v>285</v>
      </c>
      <c r="Z37" s="198" t="s">
        <v>285</v>
      </c>
      <c r="AA37" s="198" t="s">
        <v>285</v>
      </c>
      <c r="AB37" s="198" t="s">
        <v>285</v>
      </c>
      <c r="AC37" s="198" t="s">
        <v>285</v>
      </c>
      <c r="AD37" s="198" t="s">
        <v>285</v>
      </c>
      <c r="AE37" s="198" t="s">
        <v>285</v>
      </c>
      <c r="AF37" s="198" t="s">
        <v>285</v>
      </c>
      <c r="AG37" s="198" t="s">
        <v>285</v>
      </c>
      <c r="AH37" s="198" t="s">
        <v>285</v>
      </c>
      <c r="AI37" s="198" t="s">
        <v>285</v>
      </c>
      <c r="AJ37" s="198" t="s">
        <v>285</v>
      </c>
      <c r="AK37" s="198" t="s">
        <v>285</v>
      </c>
      <c r="BA37" s="1982" t="s">
        <v>240</v>
      </c>
      <c r="BB37" s="27" t="s">
        <v>99</v>
      </c>
      <c r="BC37" s="146" t="str">
        <f>作業用シート!L38</f>
        <v/>
      </c>
      <c r="BE37" s="1978"/>
      <c r="BF37" s="157" t="s">
        <v>196</v>
      </c>
      <c r="BG37" s="172" t="str">
        <f t="shared" si="0"/>
        <v/>
      </c>
    </row>
    <row r="38" spans="1:59" ht="12" customHeight="1">
      <c r="A38" s="2012"/>
      <c r="B38" s="28" t="s">
        <v>100</v>
      </c>
      <c r="C38" s="212" t="s">
        <v>285</v>
      </c>
      <c r="D38" s="212" t="s">
        <v>285</v>
      </c>
      <c r="E38" s="212" t="s">
        <v>285</v>
      </c>
      <c r="F38" s="212" t="s">
        <v>285</v>
      </c>
      <c r="G38" s="212" t="s">
        <v>285</v>
      </c>
      <c r="H38" s="212" t="s">
        <v>285</v>
      </c>
      <c r="I38" s="212" t="s">
        <v>285</v>
      </c>
      <c r="J38" s="212" t="s">
        <v>285</v>
      </c>
      <c r="K38" s="212" t="s">
        <v>285</v>
      </c>
      <c r="L38" s="212" t="s">
        <v>285</v>
      </c>
      <c r="M38" s="212" t="s">
        <v>285</v>
      </c>
      <c r="N38" s="212" t="s">
        <v>285</v>
      </c>
      <c r="O38" s="212" t="s">
        <v>285</v>
      </c>
      <c r="P38" s="212" t="s">
        <v>285</v>
      </c>
      <c r="Q38" s="212" t="s">
        <v>285</v>
      </c>
      <c r="R38" s="212" t="s">
        <v>285</v>
      </c>
      <c r="S38" s="212" t="s">
        <v>285</v>
      </c>
      <c r="T38" s="212" t="s">
        <v>285</v>
      </c>
      <c r="U38" s="212" t="s">
        <v>285</v>
      </c>
      <c r="V38" s="212" t="s">
        <v>285</v>
      </c>
      <c r="W38" s="212" t="s">
        <v>285</v>
      </c>
      <c r="X38" s="212" t="s">
        <v>285</v>
      </c>
      <c r="Y38" s="212" t="s">
        <v>285</v>
      </c>
      <c r="Z38" s="212" t="s">
        <v>285</v>
      </c>
      <c r="AA38" s="212" t="s">
        <v>285</v>
      </c>
      <c r="AB38" s="212" t="s">
        <v>285</v>
      </c>
      <c r="AC38" s="212" t="s">
        <v>285</v>
      </c>
      <c r="AD38" s="212" t="s">
        <v>285</v>
      </c>
      <c r="AE38" s="212" t="s">
        <v>285</v>
      </c>
      <c r="AF38" s="212" t="s">
        <v>285</v>
      </c>
      <c r="AG38" s="212" t="s">
        <v>285</v>
      </c>
      <c r="AH38" s="212" t="s">
        <v>285</v>
      </c>
      <c r="AI38" s="212" t="s">
        <v>285</v>
      </c>
      <c r="AJ38" s="212" t="s">
        <v>285</v>
      </c>
      <c r="AK38" s="212" t="s">
        <v>285</v>
      </c>
      <c r="BA38" s="2012"/>
      <c r="BB38" s="28" t="s">
        <v>100</v>
      </c>
      <c r="BC38" s="147" t="str">
        <f>作業用シート!L39</f>
        <v/>
      </c>
      <c r="BE38" s="1979"/>
      <c r="BF38" s="156" t="s">
        <v>197</v>
      </c>
      <c r="BG38" s="170" t="str">
        <f t="shared" si="0"/>
        <v/>
      </c>
    </row>
    <row r="39" spans="1:59" ht="12" customHeight="1">
      <c r="A39" s="2012"/>
      <c r="B39" s="28" t="s">
        <v>187</v>
      </c>
      <c r="C39" s="212" t="s">
        <v>285</v>
      </c>
      <c r="D39" s="212" t="s">
        <v>285</v>
      </c>
      <c r="E39" s="212" t="s">
        <v>285</v>
      </c>
      <c r="F39" s="212" t="s">
        <v>285</v>
      </c>
      <c r="G39" s="212" t="s">
        <v>285</v>
      </c>
      <c r="H39" s="212" t="s">
        <v>285</v>
      </c>
      <c r="I39" s="212" t="s">
        <v>285</v>
      </c>
      <c r="J39" s="212" t="s">
        <v>285</v>
      </c>
      <c r="K39" s="212" t="s">
        <v>285</v>
      </c>
      <c r="L39" s="212" t="s">
        <v>285</v>
      </c>
      <c r="M39" s="212" t="s">
        <v>285</v>
      </c>
      <c r="N39" s="212" t="s">
        <v>285</v>
      </c>
      <c r="O39" s="212" t="s">
        <v>285</v>
      </c>
      <c r="P39" s="212" t="s">
        <v>285</v>
      </c>
      <c r="Q39" s="212" t="s">
        <v>285</v>
      </c>
      <c r="R39" s="212" t="s">
        <v>285</v>
      </c>
      <c r="S39" s="212" t="s">
        <v>285</v>
      </c>
      <c r="T39" s="212" t="s">
        <v>285</v>
      </c>
      <c r="U39" s="212" t="s">
        <v>285</v>
      </c>
      <c r="V39" s="212" t="s">
        <v>285</v>
      </c>
      <c r="W39" s="212" t="s">
        <v>285</v>
      </c>
      <c r="X39" s="212" t="s">
        <v>285</v>
      </c>
      <c r="Y39" s="212" t="s">
        <v>285</v>
      </c>
      <c r="Z39" s="212" t="s">
        <v>285</v>
      </c>
      <c r="AA39" s="212" t="s">
        <v>285</v>
      </c>
      <c r="AB39" s="212" t="s">
        <v>285</v>
      </c>
      <c r="AC39" s="212" t="s">
        <v>285</v>
      </c>
      <c r="AD39" s="212" t="s">
        <v>285</v>
      </c>
      <c r="AE39" s="212" t="s">
        <v>285</v>
      </c>
      <c r="AF39" s="212" t="s">
        <v>285</v>
      </c>
      <c r="AG39" s="212" t="s">
        <v>285</v>
      </c>
      <c r="AH39" s="212" t="s">
        <v>285</v>
      </c>
      <c r="AI39" s="212" t="s">
        <v>285</v>
      </c>
      <c r="AJ39" s="212" t="s">
        <v>285</v>
      </c>
      <c r="AK39" s="212" t="s">
        <v>285</v>
      </c>
      <c r="BA39" s="2012"/>
      <c r="BB39" s="28" t="s">
        <v>187</v>
      </c>
      <c r="BC39" s="147" t="str">
        <f>作業用シート!L40</f>
        <v/>
      </c>
      <c r="BE39" s="48" t="s">
        <v>108</v>
      </c>
      <c r="BF39" s="49"/>
      <c r="BG39" s="168" t="str">
        <f t="shared" si="0"/>
        <v/>
      </c>
    </row>
    <row r="40" spans="1:59" ht="12" customHeight="1">
      <c r="A40" s="2012"/>
      <c r="B40" s="28" t="s">
        <v>101</v>
      </c>
      <c r="C40" s="212" t="s">
        <v>285</v>
      </c>
      <c r="D40" s="212" t="s">
        <v>285</v>
      </c>
      <c r="E40" s="212" t="s">
        <v>285</v>
      </c>
      <c r="F40" s="212" t="s">
        <v>285</v>
      </c>
      <c r="G40" s="212" t="s">
        <v>285</v>
      </c>
      <c r="H40" s="212" t="s">
        <v>285</v>
      </c>
      <c r="I40" s="212" t="s">
        <v>285</v>
      </c>
      <c r="J40" s="212" t="s">
        <v>285</v>
      </c>
      <c r="K40" s="212" t="s">
        <v>285</v>
      </c>
      <c r="L40" s="212" t="s">
        <v>285</v>
      </c>
      <c r="M40" s="212" t="s">
        <v>285</v>
      </c>
      <c r="N40" s="212" t="s">
        <v>285</v>
      </c>
      <c r="O40" s="212" t="s">
        <v>285</v>
      </c>
      <c r="P40" s="212" t="s">
        <v>285</v>
      </c>
      <c r="Q40" s="212" t="s">
        <v>285</v>
      </c>
      <c r="R40" s="212" t="s">
        <v>285</v>
      </c>
      <c r="S40" s="212" t="s">
        <v>285</v>
      </c>
      <c r="T40" s="212" t="s">
        <v>285</v>
      </c>
      <c r="U40" s="212" t="s">
        <v>285</v>
      </c>
      <c r="V40" s="212" t="s">
        <v>285</v>
      </c>
      <c r="W40" s="212" t="s">
        <v>285</v>
      </c>
      <c r="X40" s="212" t="s">
        <v>285</v>
      </c>
      <c r="Y40" s="212" t="s">
        <v>285</v>
      </c>
      <c r="Z40" s="212" t="s">
        <v>285</v>
      </c>
      <c r="AA40" s="212" t="s">
        <v>285</v>
      </c>
      <c r="AB40" s="212" t="s">
        <v>285</v>
      </c>
      <c r="AC40" s="212" t="s">
        <v>285</v>
      </c>
      <c r="AD40" s="212" t="s">
        <v>285</v>
      </c>
      <c r="AE40" s="212" t="s">
        <v>285</v>
      </c>
      <c r="AF40" s="212" t="s">
        <v>285</v>
      </c>
      <c r="AG40" s="212" t="s">
        <v>285</v>
      </c>
      <c r="AH40" s="212" t="s">
        <v>285</v>
      </c>
      <c r="AI40" s="212" t="s">
        <v>285</v>
      </c>
      <c r="AJ40" s="212" t="s">
        <v>285</v>
      </c>
      <c r="AK40" s="212" t="s">
        <v>285</v>
      </c>
      <c r="BA40" s="2012"/>
      <c r="BB40" s="28" t="s">
        <v>101</v>
      </c>
      <c r="BC40" s="147" t="str">
        <f>作業用シート!L41</f>
        <v/>
      </c>
      <c r="BE40" s="48" t="s">
        <v>109</v>
      </c>
      <c r="BF40" s="49"/>
      <c r="BG40" s="168" t="str">
        <f t="shared" si="0"/>
        <v/>
      </c>
    </row>
    <row r="41" spans="1:59" ht="12" customHeight="1">
      <c r="A41" s="2013"/>
      <c r="B41" s="29" t="s">
        <v>102</v>
      </c>
      <c r="C41" s="188" t="s">
        <v>285</v>
      </c>
      <c r="D41" s="188" t="s">
        <v>285</v>
      </c>
      <c r="E41" s="188" t="s">
        <v>285</v>
      </c>
      <c r="F41" s="188" t="s">
        <v>285</v>
      </c>
      <c r="G41" s="188" t="s">
        <v>285</v>
      </c>
      <c r="H41" s="188" t="s">
        <v>285</v>
      </c>
      <c r="I41" s="188" t="s">
        <v>285</v>
      </c>
      <c r="J41" s="188" t="s">
        <v>285</v>
      </c>
      <c r="K41" s="188" t="s">
        <v>285</v>
      </c>
      <c r="L41" s="188" t="s">
        <v>285</v>
      </c>
      <c r="M41" s="188" t="s">
        <v>285</v>
      </c>
      <c r="N41" s="188" t="s">
        <v>285</v>
      </c>
      <c r="O41" s="188" t="s">
        <v>285</v>
      </c>
      <c r="P41" s="188" t="s">
        <v>285</v>
      </c>
      <c r="Q41" s="188" t="s">
        <v>285</v>
      </c>
      <c r="R41" s="188" t="s">
        <v>285</v>
      </c>
      <c r="S41" s="188" t="s">
        <v>285</v>
      </c>
      <c r="T41" s="188" t="s">
        <v>285</v>
      </c>
      <c r="U41" s="188" t="s">
        <v>285</v>
      </c>
      <c r="V41" s="188" t="s">
        <v>285</v>
      </c>
      <c r="W41" s="188" t="s">
        <v>285</v>
      </c>
      <c r="X41" s="188" t="s">
        <v>285</v>
      </c>
      <c r="Y41" s="188" t="s">
        <v>285</v>
      </c>
      <c r="Z41" s="188" t="s">
        <v>285</v>
      </c>
      <c r="AA41" s="188" t="s">
        <v>285</v>
      </c>
      <c r="AB41" s="188" t="s">
        <v>285</v>
      </c>
      <c r="AC41" s="188" t="s">
        <v>285</v>
      </c>
      <c r="AD41" s="188" t="s">
        <v>285</v>
      </c>
      <c r="AE41" s="188" t="s">
        <v>285</v>
      </c>
      <c r="AF41" s="188" t="s">
        <v>285</v>
      </c>
      <c r="AG41" s="188" t="s">
        <v>285</v>
      </c>
      <c r="AH41" s="188" t="s">
        <v>285</v>
      </c>
      <c r="AI41" s="188" t="s">
        <v>285</v>
      </c>
      <c r="AJ41" s="188" t="s">
        <v>285</v>
      </c>
      <c r="AK41" s="188" t="s">
        <v>285</v>
      </c>
      <c r="BA41" s="2013"/>
      <c r="BB41" s="29" t="s">
        <v>102</v>
      </c>
      <c r="BC41" s="146" t="str">
        <f>作業用シート!L42</f>
        <v/>
      </c>
      <c r="BE41" s="48" t="s">
        <v>110</v>
      </c>
      <c r="BF41" s="49"/>
      <c r="BG41" s="168" t="str">
        <f t="shared" si="0"/>
        <v/>
      </c>
    </row>
    <row r="42" spans="1:59" ht="12" customHeight="1">
      <c r="A42" s="1982" t="s">
        <v>241</v>
      </c>
      <c r="B42" s="27" t="s">
        <v>103</v>
      </c>
      <c r="C42" s="198" t="s">
        <v>285</v>
      </c>
      <c r="D42" s="198" t="s">
        <v>285</v>
      </c>
      <c r="E42" s="198" t="s">
        <v>285</v>
      </c>
      <c r="F42" s="198" t="s">
        <v>285</v>
      </c>
      <c r="G42" s="198" t="s">
        <v>285</v>
      </c>
      <c r="H42" s="198" t="s">
        <v>285</v>
      </c>
      <c r="I42" s="198" t="s">
        <v>285</v>
      </c>
      <c r="J42" s="198" t="s">
        <v>285</v>
      </c>
      <c r="K42" s="198" t="s">
        <v>285</v>
      </c>
      <c r="L42" s="198" t="s">
        <v>285</v>
      </c>
      <c r="M42" s="198" t="s">
        <v>285</v>
      </c>
      <c r="N42" s="198" t="s">
        <v>285</v>
      </c>
      <c r="O42" s="198" t="s">
        <v>285</v>
      </c>
      <c r="P42" s="198" t="s">
        <v>285</v>
      </c>
      <c r="Q42" s="198" t="s">
        <v>285</v>
      </c>
      <c r="R42" s="198" t="s">
        <v>285</v>
      </c>
      <c r="S42" s="198" t="s">
        <v>285</v>
      </c>
      <c r="T42" s="198" t="s">
        <v>285</v>
      </c>
      <c r="U42" s="198" t="s">
        <v>285</v>
      </c>
      <c r="V42" s="198" t="s">
        <v>285</v>
      </c>
      <c r="W42" s="198" t="s">
        <v>285</v>
      </c>
      <c r="X42" s="198" t="s">
        <v>285</v>
      </c>
      <c r="Y42" s="198" t="s">
        <v>285</v>
      </c>
      <c r="Z42" s="198" t="s">
        <v>285</v>
      </c>
      <c r="AA42" s="198" t="s">
        <v>285</v>
      </c>
      <c r="AB42" s="198" t="s">
        <v>285</v>
      </c>
      <c r="AC42" s="198" t="s">
        <v>285</v>
      </c>
      <c r="AD42" s="198" t="s">
        <v>285</v>
      </c>
      <c r="AE42" s="198" t="s">
        <v>285</v>
      </c>
      <c r="AF42" s="198" t="s">
        <v>285</v>
      </c>
      <c r="AG42" s="198" t="s">
        <v>285</v>
      </c>
      <c r="AH42" s="198" t="s">
        <v>285</v>
      </c>
      <c r="AI42" s="198" t="s">
        <v>285</v>
      </c>
      <c r="AJ42" s="198" t="s">
        <v>285</v>
      </c>
      <c r="AK42" s="198" t="s">
        <v>285</v>
      </c>
      <c r="BA42" s="1982" t="s">
        <v>241</v>
      </c>
      <c r="BB42" s="27" t="s">
        <v>103</v>
      </c>
      <c r="BC42" s="149" t="str">
        <f>作業用シート!L43</f>
        <v/>
      </c>
      <c r="BE42" s="1967" t="s">
        <v>198</v>
      </c>
      <c r="BF42" s="1968"/>
      <c r="BG42" s="168" t="str">
        <f>BC62</f>
        <v/>
      </c>
    </row>
    <row r="43" spans="1:59" ht="12" customHeight="1">
      <c r="A43" s="1983"/>
      <c r="B43" s="28" t="s">
        <v>104</v>
      </c>
      <c r="C43" s="212" t="s">
        <v>285</v>
      </c>
      <c r="D43" s="212" t="s">
        <v>285</v>
      </c>
      <c r="E43" s="212" t="s">
        <v>285</v>
      </c>
      <c r="F43" s="212" t="s">
        <v>285</v>
      </c>
      <c r="G43" s="212" t="s">
        <v>285</v>
      </c>
      <c r="H43" s="212" t="s">
        <v>285</v>
      </c>
      <c r="I43" s="212" t="s">
        <v>285</v>
      </c>
      <c r="J43" s="212" t="s">
        <v>285</v>
      </c>
      <c r="K43" s="212" t="s">
        <v>285</v>
      </c>
      <c r="L43" s="212" t="s">
        <v>285</v>
      </c>
      <c r="M43" s="212" t="s">
        <v>285</v>
      </c>
      <c r="N43" s="212" t="s">
        <v>285</v>
      </c>
      <c r="O43" s="212" t="s">
        <v>285</v>
      </c>
      <c r="P43" s="212" t="s">
        <v>285</v>
      </c>
      <c r="Q43" s="212" t="s">
        <v>285</v>
      </c>
      <c r="R43" s="212" t="s">
        <v>285</v>
      </c>
      <c r="S43" s="212" t="s">
        <v>285</v>
      </c>
      <c r="T43" s="212" t="s">
        <v>285</v>
      </c>
      <c r="U43" s="212" t="s">
        <v>285</v>
      </c>
      <c r="V43" s="212" t="s">
        <v>285</v>
      </c>
      <c r="W43" s="212" t="s">
        <v>285</v>
      </c>
      <c r="X43" s="212" t="s">
        <v>285</v>
      </c>
      <c r="Y43" s="212" t="s">
        <v>285</v>
      </c>
      <c r="Z43" s="212" t="s">
        <v>285</v>
      </c>
      <c r="AA43" s="212" t="s">
        <v>285</v>
      </c>
      <c r="AB43" s="212" t="s">
        <v>285</v>
      </c>
      <c r="AC43" s="212" t="s">
        <v>285</v>
      </c>
      <c r="AD43" s="212" t="s">
        <v>285</v>
      </c>
      <c r="AE43" s="212" t="s">
        <v>285</v>
      </c>
      <c r="AF43" s="212" t="s">
        <v>285</v>
      </c>
      <c r="AG43" s="212" t="s">
        <v>285</v>
      </c>
      <c r="AH43" s="212" t="s">
        <v>285</v>
      </c>
      <c r="AI43" s="212" t="s">
        <v>285</v>
      </c>
      <c r="AJ43" s="212" t="s">
        <v>285</v>
      </c>
      <c r="AK43" s="212" t="s">
        <v>285</v>
      </c>
      <c r="BA43" s="1983"/>
      <c r="BB43" s="28" t="s">
        <v>104</v>
      </c>
      <c r="BC43" s="147" t="str">
        <f>作業用シート!L44</f>
        <v/>
      </c>
      <c r="BE43" s="1967" t="s">
        <v>199</v>
      </c>
      <c r="BF43" s="1968"/>
      <c r="BG43" s="168" t="str">
        <f>BC63</f>
        <v/>
      </c>
    </row>
    <row r="44" spans="1:59" ht="12" customHeight="1">
      <c r="A44" s="1983"/>
      <c r="B44" s="30" t="s">
        <v>105</v>
      </c>
      <c r="C44" s="224" t="s">
        <v>285</v>
      </c>
      <c r="D44" s="224" t="s">
        <v>285</v>
      </c>
      <c r="E44" s="224" t="s">
        <v>285</v>
      </c>
      <c r="F44" s="224" t="s">
        <v>285</v>
      </c>
      <c r="G44" s="224" t="s">
        <v>285</v>
      </c>
      <c r="H44" s="224" t="s">
        <v>285</v>
      </c>
      <c r="I44" s="224" t="s">
        <v>285</v>
      </c>
      <c r="J44" s="224" t="s">
        <v>285</v>
      </c>
      <c r="K44" s="224" t="s">
        <v>285</v>
      </c>
      <c r="L44" s="224" t="s">
        <v>285</v>
      </c>
      <c r="M44" s="224" t="s">
        <v>285</v>
      </c>
      <c r="N44" s="224" t="s">
        <v>285</v>
      </c>
      <c r="O44" s="224" t="s">
        <v>285</v>
      </c>
      <c r="P44" s="224" t="s">
        <v>285</v>
      </c>
      <c r="Q44" s="224" t="s">
        <v>285</v>
      </c>
      <c r="R44" s="224" t="s">
        <v>285</v>
      </c>
      <c r="S44" s="224" t="s">
        <v>285</v>
      </c>
      <c r="T44" s="224" t="s">
        <v>285</v>
      </c>
      <c r="U44" s="224" t="s">
        <v>285</v>
      </c>
      <c r="V44" s="224" t="s">
        <v>285</v>
      </c>
      <c r="W44" s="224" t="s">
        <v>285</v>
      </c>
      <c r="X44" s="224" t="s">
        <v>285</v>
      </c>
      <c r="Y44" s="224" t="s">
        <v>285</v>
      </c>
      <c r="Z44" s="224" t="s">
        <v>285</v>
      </c>
      <c r="AA44" s="224" t="s">
        <v>285</v>
      </c>
      <c r="AB44" s="224" t="s">
        <v>285</v>
      </c>
      <c r="AC44" s="224" t="s">
        <v>285</v>
      </c>
      <c r="AD44" s="224" t="s">
        <v>285</v>
      </c>
      <c r="AE44" s="224" t="s">
        <v>285</v>
      </c>
      <c r="AF44" s="224" t="s">
        <v>285</v>
      </c>
      <c r="AG44" s="224" t="s">
        <v>285</v>
      </c>
      <c r="AH44" s="224" t="s">
        <v>285</v>
      </c>
      <c r="AI44" s="224" t="s">
        <v>285</v>
      </c>
      <c r="AJ44" s="224" t="s">
        <v>285</v>
      </c>
      <c r="AK44" s="224" t="s">
        <v>285</v>
      </c>
      <c r="BA44" s="1983"/>
      <c r="BB44" s="30" t="s">
        <v>105</v>
      </c>
      <c r="BC44" s="146" t="str">
        <f>作業用シート!L45</f>
        <v/>
      </c>
      <c r="BE44" s="1964" t="s">
        <v>115</v>
      </c>
      <c r="BF44" s="154" t="s">
        <v>79</v>
      </c>
      <c r="BG44" s="169" t="str">
        <f>BC64</f>
        <v/>
      </c>
    </row>
    <row r="45" spans="1:59" ht="12" customHeight="1">
      <c r="A45" s="1984"/>
      <c r="B45" s="29" t="s">
        <v>106</v>
      </c>
      <c r="C45" s="188" t="s">
        <v>285</v>
      </c>
      <c r="D45" s="188" t="s">
        <v>285</v>
      </c>
      <c r="E45" s="188" t="s">
        <v>285</v>
      </c>
      <c r="F45" s="188" t="s">
        <v>285</v>
      </c>
      <c r="G45" s="188" t="s">
        <v>285</v>
      </c>
      <c r="H45" s="188" t="s">
        <v>285</v>
      </c>
      <c r="I45" s="188" t="s">
        <v>285</v>
      </c>
      <c r="J45" s="188" t="s">
        <v>285</v>
      </c>
      <c r="K45" s="188" t="s">
        <v>285</v>
      </c>
      <c r="L45" s="188" t="s">
        <v>285</v>
      </c>
      <c r="M45" s="188" t="s">
        <v>285</v>
      </c>
      <c r="N45" s="188" t="s">
        <v>285</v>
      </c>
      <c r="O45" s="188" t="s">
        <v>285</v>
      </c>
      <c r="P45" s="188" t="s">
        <v>285</v>
      </c>
      <c r="Q45" s="188" t="s">
        <v>285</v>
      </c>
      <c r="R45" s="188" t="s">
        <v>285</v>
      </c>
      <c r="S45" s="188" t="s">
        <v>285</v>
      </c>
      <c r="T45" s="188" t="s">
        <v>285</v>
      </c>
      <c r="U45" s="188" t="s">
        <v>285</v>
      </c>
      <c r="V45" s="188" t="s">
        <v>285</v>
      </c>
      <c r="W45" s="188" t="s">
        <v>285</v>
      </c>
      <c r="X45" s="188" t="s">
        <v>285</v>
      </c>
      <c r="Y45" s="188" t="s">
        <v>285</v>
      </c>
      <c r="Z45" s="188" t="s">
        <v>285</v>
      </c>
      <c r="AA45" s="188" t="s">
        <v>285</v>
      </c>
      <c r="AB45" s="188" t="s">
        <v>285</v>
      </c>
      <c r="AC45" s="188" t="s">
        <v>285</v>
      </c>
      <c r="AD45" s="188" t="s">
        <v>285</v>
      </c>
      <c r="AE45" s="188" t="s">
        <v>285</v>
      </c>
      <c r="AF45" s="188" t="s">
        <v>285</v>
      </c>
      <c r="AG45" s="188" t="s">
        <v>285</v>
      </c>
      <c r="AH45" s="188" t="s">
        <v>285</v>
      </c>
      <c r="AI45" s="188" t="s">
        <v>285</v>
      </c>
      <c r="AJ45" s="188" t="s">
        <v>285</v>
      </c>
      <c r="AK45" s="188" t="s">
        <v>285</v>
      </c>
      <c r="BA45" s="1984"/>
      <c r="BB45" s="29" t="s">
        <v>106</v>
      </c>
      <c r="BC45" s="150" t="str">
        <f>作業用シート!L46</f>
        <v/>
      </c>
      <c r="BE45" s="1965"/>
      <c r="BF45" s="155" t="s">
        <v>116</v>
      </c>
      <c r="BG45" s="171" t="str">
        <f>BC65</f>
        <v/>
      </c>
    </row>
    <row r="46" spans="1:59" ht="12" customHeight="1" thickBot="1">
      <c r="A46" s="1982" t="s">
        <v>242</v>
      </c>
      <c r="B46" s="27" t="s">
        <v>194</v>
      </c>
      <c r="C46" s="198" t="s">
        <v>285</v>
      </c>
      <c r="D46" s="198" t="s">
        <v>285</v>
      </c>
      <c r="E46" s="198" t="s">
        <v>285</v>
      </c>
      <c r="F46" s="198" t="s">
        <v>285</v>
      </c>
      <c r="G46" s="198" t="s">
        <v>285</v>
      </c>
      <c r="H46" s="198" t="s">
        <v>285</v>
      </c>
      <c r="I46" s="198" t="s">
        <v>285</v>
      </c>
      <c r="J46" s="198" t="s">
        <v>285</v>
      </c>
      <c r="K46" s="198" t="s">
        <v>285</v>
      </c>
      <c r="L46" s="198" t="s">
        <v>285</v>
      </c>
      <c r="M46" s="198" t="s">
        <v>285</v>
      </c>
      <c r="N46" s="198" t="s">
        <v>285</v>
      </c>
      <c r="O46" s="198" t="s">
        <v>285</v>
      </c>
      <c r="P46" s="198" t="s">
        <v>285</v>
      </c>
      <c r="Q46" s="198" t="s">
        <v>285</v>
      </c>
      <c r="R46" s="198" t="s">
        <v>285</v>
      </c>
      <c r="S46" s="198" t="s">
        <v>285</v>
      </c>
      <c r="T46" s="198" t="s">
        <v>285</v>
      </c>
      <c r="U46" s="198" t="s">
        <v>285</v>
      </c>
      <c r="V46" s="198" t="s">
        <v>285</v>
      </c>
      <c r="W46" s="198" t="s">
        <v>285</v>
      </c>
      <c r="X46" s="198" t="s">
        <v>285</v>
      </c>
      <c r="Y46" s="198" t="s">
        <v>285</v>
      </c>
      <c r="Z46" s="198" t="s">
        <v>285</v>
      </c>
      <c r="AA46" s="198" t="s">
        <v>285</v>
      </c>
      <c r="AB46" s="198" t="s">
        <v>285</v>
      </c>
      <c r="AC46" s="198" t="s">
        <v>285</v>
      </c>
      <c r="AD46" s="198" t="s">
        <v>285</v>
      </c>
      <c r="AE46" s="198" t="s">
        <v>285</v>
      </c>
      <c r="AF46" s="198" t="s">
        <v>285</v>
      </c>
      <c r="AG46" s="198" t="s">
        <v>285</v>
      </c>
      <c r="AH46" s="198" t="s">
        <v>285</v>
      </c>
      <c r="AI46" s="198" t="s">
        <v>285</v>
      </c>
      <c r="AJ46" s="198" t="s">
        <v>285</v>
      </c>
      <c r="AK46" s="198" t="s">
        <v>285</v>
      </c>
      <c r="BA46" s="1982" t="s">
        <v>242</v>
      </c>
      <c r="BB46" s="27" t="s">
        <v>194</v>
      </c>
      <c r="BC46" s="146" t="str">
        <f>作業用シート!L47</f>
        <v/>
      </c>
      <c r="BE46" s="1966"/>
      <c r="BF46" s="159" t="s">
        <v>711</v>
      </c>
      <c r="BG46" s="174" t="str">
        <f>BC66</f>
        <v/>
      </c>
    </row>
    <row r="47" spans="1:59" ht="12" customHeight="1">
      <c r="A47" s="1983"/>
      <c r="B47" s="30" t="s">
        <v>107</v>
      </c>
      <c r="C47" s="224" t="s">
        <v>285</v>
      </c>
      <c r="D47" s="224" t="s">
        <v>285</v>
      </c>
      <c r="E47" s="224" t="s">
        <v>285</v>
      </c>
      <c r="F47" s="224" t="s">
        <v>285</v>
      </c>
      <c r="G47" s="224" t="s">
        <v>285</v>
      </c>
      <c r="H47" s="224" t="s">
        <v>285</v>
      </c>
      <c r="I47" s="224" t="s">
        <v>285</v>
      </c>
      <c r="J47" s="224" t="s">
        <v>285</v>
      </c>
      <c r="K47" s="224" t="s">
        <v>285</v>
      </c>
      <c r="L47" s="224" t="s">
        <v>285</v>
      </c>
      <c r="M47" s="224" t="s">
        <v>285</v>
      </c>
      <c r="N47" s="224" t="s">
        <v>285</v>
      </c>
      <c r="O47" s="224" t="s">
        <v>285</v>
      </c>
      <c r="P47" s="224" t="s">
        <v>285</v>
      </c>
      <c r="Q47" s="224" t="s">
        <v>285</v>
      </c>
      <c r="R47" s="224" t="s">
        <v>285</v>
      </c>
      <c r="S47" s="224" t="s">
        <v>285</v>
      </c>
      <c r="T47" s="224" t="s">
        <v>285</v>
      </c>
      <c r="U47" s="224" t="s">
        <v>285</v>
      </c>
      <c r="V47" s="224" t="s">
        <v>285</v>
      </c>
      <c r="W47" s="224" t="s">
        <v>285</v>
      </c>
      <c r="X47" s="224" t="s">
        <v>285</v>
      </c>
      <c r="Y47" s="224" t="s">
        <v>285</v>
      </c>
      <c r="Z47" s="224" t="s">
        <v>285</v>
      </c>
      <c r="AA47" s="224" t="s">
        <v>285</v>
      </c>
      <c r="AB47" s="224" t="s">
        <v>285</v>
      </c>
      <c r="AC47" s="224" t="s">
        <v>285</v>
      </c>
      <c r="AD47" s="224" t="s">
        <v>285</v>
      </c>
      <c r="AE47" s="224" t="s">
        <v>285</v>
      </c>
      <c r="AF47" s="224" t="s">
        <v>285</v>
      </c>
      <c r="AG47" s="224" t="s">
        <v>285</v>
      </c>
      <c r="AH47" s="224" t="s">
        <v>285</v>
      </c>
      <c r="AI47" s="224" t="s">
        <v>285</v>
      </c>
      <c r="AJ47" s="224" t="s">
        <v>285</v>
      </c>
      <c r="AK47" s="224" t="s">
        <v>285</v>
      </c>
      <c r="BA47" s="1983"/>
      <c r="BB47" s="30" t="s">
        <v>107</v>
      </c>
      <c r="BC47" s="151" t="str">
        <f>作業用シート!L48</f>
        <v/>
      </c>
      <c r="BG47" s="13"/>
    </row>
    <row r="48" spans="1:59" ht="12" customHeight="1">
      <c r="A48" s="1983"/>
      <c r="B48" s="31" t="s">
        <v>195</v>
      </c>
      <c r="C48" s="225" t="s">
        <v>285</v>
      </c>
      <c r="D48" s="225" t="s">
        <v>285</v>
      </c>
      <c r="E48" s="225" t="s">
        <v>285</v>
      </c>
      <c r="F48" s="225" t="s">
        <v>285</v>
      </c>
      <c r="G48" s="225" t="s">
        <v>285</v>
      </c>
      <c r="H48" s="225" t="s">
        <v>285</v>
      </c>
      <c r="I48" s="225" t="s">
        <v>285</v>
      </c>
      <c r="J48" s="225" t="s">
        <v>285</v>
      </c>
      <c r="K48" s="225" t="s">
        <v>285</v>
      </c>
      <c r="L48" s="225" t="s">
        <v>285</v>
      </c>
      <c r="M48" s="225" t="s">
        <v>285</v>
      </c>
      <c r="N48" s="225" t="s">
        <v>285</v>
      </c>
      <c r="O48" s="225" t="s">
        <v>285</v>
      </c>
      <c r="P48" s="225" t="s">
        <v>285</v>
      </c>
      <c r="Q48" s="225" t="s">
        <v>285</v>
      </c>
      <c r="R48" s="225" t="s">
        <v>285</v>
      </c>
      <c r="S48" s="225" t="s">
        <v>285</v>
      </c>
      <c r="T48" s="225" t="s">
        <v>285</v>
      </c>
      <c r="U48" s="225" t="s">
        <v>285</v>
      </c>
      <c r="V48" s="225" t="s">
        <v>285</v>
      </c>
      <c r="W48" s="225" t="s">
        <v>285</v>
      </c>
      <c r="X48" s="225" t="s">
        <v>285</v>
      </c>
      <c r="Y48" s="225" t="s">
        <v>285</v>
      </c>
      <c r="Z48" s="225" t="s">
        <v>285</v>
      </c>
      <c r="AA48" s="225" t="s">
        <v>285</v>
      </c>
      <c r="AB48" s="225" t="s">
        <v>285</v>
      </c>
      <c r="AC48" s="225" t="s">
        <v>285</v>
      </c>
      <c r="AD48" s="225" t="s">
        <v>285</v>
      </c>
      <c r="AE48" s="225" t="s">
        <v>285</v>
      </c>
      <c r="AF48" s="225" t="s">
        <v>285</v>
      </c>
      <c r="AG48" s="225" t="s">
        <v>285</v>
      </c>
      <c r="AH48" s="225" t="s">
        <v>285</v>
      </c>
      <c r="AI48" s="225" t="s">
        <v>285</v>
      </c>
      <c r="AJ48" s="225" t="s">
        <v>285</v>
      </c>
      <c r="AK48" s="225" t="s">
        <v>285</v>
      </c>
      <c r="BA48" s="1983"/>
      <c r="BB48" s="31" t="s">
        <v>195</v>
      </c>
      <c r="BC48" s="146" t="str">
        <f>作業用シート!L49</f>
        <v/>
      </c>
      <c r="BG48" s="13"/>
    </row>
    <row r="49" spans="1:59" ht="12" customHeight="1">
      <c r="A49" s="1983"/>
      <c r="B49" s="30" t="s">
        <v>196</v>
      </c>
      <c r="C49" s="224" t="s">
        <v>285</v>
      </c>
      <c r="D49" s="224" t="s">
        <v>285</v>
      </c>
      <c r="E49" s="224" t="s">
        <v>285</v>
      </c>
      <c r="F49" s="224" t="s">
        <v>285</v>
      </c>
      <c r="G49" s="224" t="s">
        <v>285</v>
      </c>
      <c r="H49" s="224" t="s">
        <v>285</v>
      </c>
      <c r="I49" s="224" t="s">
        <v>285</v>
      </c>
      <c r="J49" s="224" t="s">
        <v>285</v>
      </c>
      <c r="K49" s="224" t="s">
        <v>285</v>
      </c>
      <c r="L49" s="224" t="s">
        <v>285</v>
      </c>
      <c r="M49" s="224" t="s">
        <v>285</v>
      </c>
      <c r="N49" s="224" t="s">
        <v>285</v>
      </c>
      <c r="O49" s="224" t="s">
        <v>285</v>
      </c>
      <c r="P49" s="224" t="s">
        <v>285</v>
      </c>
      <c r="Q49" s="224" t="s">
        <v>285</v>
      </c>
      <c r="R49" s="224" t="s">
        <v>285</v>
      </c>
      <c r="S49" s="224" t="s">
        <v>285</v>
      </c>
      <c r="T49" s="224" t="s">
        <v>285</v>
      </c>
      <c r="U49" s="224" t="s">
        <v>285</v>
      </c>
      <c r="V49" s="224" t="s">
        <v>285</v>
      </c>
      <c r="W49" s="224" t="s">
        <v>285</v>
      </c>
      <c r="X49" s="224" t="s">
        <v>285</v>
      </c>
      <c r="Y49" s="224" t="s">
        <v>285</v>
      </c>
      <c r="Z49" s="224" t="s">
        <v>285</v>
      </c>
      <c r="AA49" s="224" t="s">
        <v>285</v>
      </c>
      <c r="AB49" s="224" t="s">
        <v>285</v>
      </c>
      <c r="AC49" s="224" t="s">
        <v>285</v>
      </c>
      <c r="AD49" s="224" t="s">
        <v>285</v>
      </c>
      <c r="AE49" s="224" t="s">
        <v>285</v>
      </c>
      <c r="AF49" s="224" t="s">
        <v>285</v>
      </c>
      <c r="AG49" s="224" t="s">
        <v>285</v>
      </c>
      <c r="AH49" s="224" t="s">
        <v>285</v>
      </c>
      <c r="AI49" s="224" t="s">
        <v>285</v>
      </c>
      <c r="AJ49" s="224" t="s">
        <v>285</v>
      </c>
      <c r="AK49" s="224" t="s">
        <v>285</v>
      </c>
      <c r="BA49" s="1983"/>
      <c r="BB49" s="30" t="s">
        <v>196</v>
      </c>
      <c r="BC49" s="146" t="str">
        <f>作業用シート!L50</f>
        <v/>
      </c>
      <c r="BG49" s="13"/>
    </row>
    <row r="50" spans="1:59" ht="12" customHeight="1">
      <c r="A50" s="1984"/>
      <c r="B50" s="29" t="s">
        <v>197</v>
      </c>
      <c r="C50" s="188" t="s">
        <v>285</v>
      </c>
      <c r="D50" s="188" t="s">
        <v>285</v>
      </c>
      <c r="E50" s="188" t="s">
        <v>285</v>
      </c>
      <c r="F50" s="188" t="s">
        <v>285</v>
      </c>
      <c r="G50" s="188" t="s">
        <v>285</v>
      </c>
      <c r="H50" s="188" t="s">
        <v>285</v>
      </c>
      <c r="I50" s="188" t="s">
        <v>285</v>
      </c>
      <c r="J50" s="188" t="s">
        <v>285</v>
      </c>
      <c r="K50" s="188" t="s">
        <v>285</v>
      </c>
      <c r="L50" s="188" t="s">
        <v>285</v>
      </c>
      <c r="M50" s="188" t="s">
        <v>285</v>
      </c>
      <c r="N50" s="188" t="s">
        <v>285</v>
      </c>
      <c r="O50" s="188" t="s">
        <v>285</v>
      </c>
      <c r="P50" s="188" t="s">
        <v>285</v>
      </c>
      <c r="Q50" s="188" t="s">
        <v>285</v>
      </c>
      <c r="R50" s="188" t="s">
        <v>285</v>
      </c>
      <c r="S50" s="188" t="s">
        <v>285</v>
      </c>
      <c r="T50" s="188" t="s">
        <v>285</v>
      </c>
      <c r="U50" s="188" t="s">
        <v>285</v>
      </c>
      <c r="V50" s="188" t="s">
        <v>285</v>
      </c>
      <c r="W50" s="188" t="s">
        <v>285</v>
      </c>
      <c r="X50" s="188" t="s">
        <v>285</v>
      </c>
      <c r="Y50" s="188" t="s">
        <v>285</v>
      </c>
      <c r="Z50" s="188" t="s">
        <v>285</v>
      </c>
      <c r="AA50" s="188" t="s">
        <v>285</v>
      </c>
      <c r="AB50" s="188" t="s">
        <v>285</v>
      </c>
      <c r="AC50" s="188" t="s">
        <v>285</v>
      </c>
      <c r="AD50" s="188" t="s">
        <v>285</v>
      </c>
      <c r="AE50" s="188" t="s">
        <v>285</v>
      </c>
      <c r="AF50" s="188" t="s">
        <v>285</v>
      </c>
      <c r="AG50" s="188" t="s">
        <v>285</v>
      </c>
      <c r="AH50" s="188" t="s">
        <v>285</v>
      </c>
      <c r="AI50" s="188" t="s">
        <v>285</v>
      </c>
      <c r="AJ50" s="188" t="s">
        <v>285</v>
      </c>
      <c r="AK50" s="188" t="s">
        <v>285</v>
      </c>
      <c r="BA50" s="1984"/>
      <c r="BB50" s="29" t="s">
        <v>197</v>
      </c>
      <c r="BC50" s="146" t="str">
        <f>作業用シート!L51</f>
        <v/>
      </c>
      <c r="BG50" s="13"/>
    </row>
    <row r="51" spans="1:59" ht="12" customHeight="1">
      <c r="A51" s="24" t="s">
        <v>108</v>
      </c>
      <c r="B51" s="25"/>
      <c r="C51" s="195" t="s">
        <v>285</v>
      </c>
      <c r="D51" s="195" t="s">
        <v>285</v>
      </c>
      <c r="E51" s="195" t="s">
        <v>285</v>
      </c>
      <c r="F51" s="195" t="s">
        <v>285</v>
      </c>
      <c r="G51" s="195" t="s">
        <v>285</v>
      </c>
      <c r="H51" s="195" t="s">
        <v>285</v>
      </c>
      <c r="I51" s="195" t="s">
        <v>285</v>
      </c>
      <c r="J51" s="195" t="s">
        <v>285</v>
      </c>
      <c r="K51" s="195" t="s">
        <v>285</v>
      </c>
      <c r="L51" s="195" t="s">
        <v>285</v>
      </c>
      <c r="M51" s="195" t="s">
        <v>285</v>
      </c>
      <c r="N51" s="195" t="s">
        <v>285</v>
      </c>
      <c r="O51" s="195" t="s">
        <v>285</v>
      </c>
      <c r="P51" s="195" t="s">
        <v>285</v>
      </c>
      <c r="Q51" s="195" t="s">
        <v>285</v>
      </c>
      <c r="R51" s="195" t="s">
        <v>285</v>
      </c>
      <c r="S51" s="195" t="s">
        <v>285</v>
      </c>
      <c r="T51" s="195" t="s">
        <v>285</v>
      </c>
      <c r="U51" s="195" t="s">
        <v>285</v>
      </c>
      <c r="V51" s="195" t="s">
        <v>285</v>
      </c>
      <c r="W51" s="195" t="s">
        <v>285</v>
      </c>
      <c r="X51" s="195" t="s">
        <v>285</v>
      </c>
      <c r="Y51" s="195" t="s">
        <v>285</v>
      </c>
      <c r="Z51" s="195" t="s">
        <v>285</v>
      </c>
      <c r="AA51" s="195" t="s">
        <v>285</v>
      </c>
      <c r="AB51" s="195" t="s">
        <v>285</v>
      </c>
      <c r="AC51" s="195" t="s">
        <v>285</v>
      </c>
      <c r="AD51" s="195" t="s">
        <v>285</v>
      </c>
      <c r="AE51" s="195" t="s">
        <v>285</v>
      </c>
      <c r="AF51" s="195" t="s">
        <v>285</v>
      </c>
      <c r="AG51" s="195" t="s">
        <v>285</v>
      </c>
      <c r="AH51" s="195" t="s">
        <v>285</v>
      </c>
      <c r="AI51" s="195" t="s">
        <v>285</v>
      </c>
      <c r="AJ51" s="195" t="s">
        <v>285</v>
      </c>
      <c r="AK51" s="195" t="s">
        <v>285</v>
      </c>
      <c r="BA51" s="24" t="s">
        <v>108</v>
      </c>
      <c r="BB51" s="25"/>
      <c r="BC51" s="149" t="str">
        <f>作業用シート!L52</f>
        <v/>
      </c>
      <c r="BG51" s="13"/>
    </row>
    <row r="52" spans="1:59" ht="12" customHeight="1">
      <c r="A52" s="24" t="s">
        <v>109</v>
      </c>
      <c r="B52" s="25"/>
      <c r="C52" s="195" t="s">
        <v>285</v>
      </c>
      <c r="D52" s="195" t="s">
        <v>285</v>
      </c>
      <c r="E52" s="195" t="s">
        <v>285</v>
      </c>
      <c r="F52" s="195" t="s">
        <v>285</v>
      </c>
      <c r="G52" s="195" t="s">
        <v>285</v>
      </c>
      <c r="H52" s="195" t="s">
        <v>285</v>
      </c>
      <c r="I52" s="195" t="s">
        <v>285</v>
      </c>
      <c r="J52" s="195" t="s">
        <v>285</v>
      </c>
      <c r="K52" s="195" t="s">
        <v>285</v>
      </c>
      <c r="L52" s="195" t="s">
        <v>285</v>
      </c>
      <c r="M52" s="195" t="s">
        <v>285</v>
      </c>
      <c r="N52" s="195" t="s">
        <v>285</v>
      </c>
      <c r="O52" s="195" t="s">
        <v>285</v>
      </c>
      <c r="P52" s="195" t="s">
        <v>285</v>
      </c>
      <c r="Q52" s="195" t="s">
        <v>285</v>
      </c>
      <c r="R52" s="195" t="s">
        <v>285</v>
      </c>
      <c r="S52" s="195" t="s">
        <v>285</v>
      </c>
      <c r="T52" s="195" t="s">
        <v>285</v>
      </c>
      <c r="U52" s="195" t="s">
        <v>285</v>
      </c>
      <c r="V52" s="195" t="s">
        <v>285</v>
      </c>
      <c r="W52" s="195" t="s">
        <v>285</v>
      </c>
      <c r="X52" s="195" t="s">
        <v>285</v>
      </c>
      <c r="Y52" s="195" t="s">
        <v>285</v>
      </c>
      <c r="Z52" s="195" t="s">
        <v>285</v>
      </c>
      <c r="AA52" s="195" t="s">
        <v>285</v>
      </c>
      <c r="AB52" s="195" t="s">
        <v>285</v>
      </c>
      <c r="AC52" s="195" t="s">
        <v>285</v>
      </c>
      <c r="AD52" s="195" t="s">
        <v>285</v>
      </c>
      <c r="AE52" s="195" t="s">
        <v>285</v>
      </c>
      <c r="AF52" s="195" t="s">
        <v>285</v>
      </c>
      <c r="AG52" s="195" t="s">
        <v>285</v>
      </c>
      <c r="AH52" s="195" t="s">
        <v>285</v>
      </c>
      <c r="AI52" s="195" t="s">
        <v>285</v>
      </c>
      <c r="AJ52" s="195" t="s">
        <v>285</v>
      </c>
      <c r="AK52" s="195" t="s">
        <v>285</v>
      </c>
      <c r="BA52" s="24" t="s">
        <v>109</v>
      </c>
      <c r="BB52" s="25"/>
      <c r="BC52" s="148" t="str">
        <f>作業用シート!L53</f>
        <v/>
      </c>
      <c r="BG52" s="13"/>
    </row>
    <row r="53" spans="1:59" ht="12" customHeight="1">
      <c r="A53" s="24" t="s">
        <v>110</v>
      </c>
      <c r="B53" s="25"/>
      <c r="C53" s="195" t="s">
        <v>285</v>
      </c>
      <c r="D53" s="195" t="s">
        <v>285</v>
      </c>
      <c r="E53" s="195" t="s">
        <v>285</v>
      </c>
      <c r="F53" s="195" t="s">
        <v>285</v>
      </c>
      <c r="G53" s="195" t="s">
        <v>285</v>
      </c>
      <c r="H53" s="195" t="s">
        <v>285</v>
      </c>
      <c r="I53" s="195" t="s">
        <v>285</v>
      </c>
      <c r="J53" s="195" t="s">
        <v>285</v>
      </c>
      <c r="K53" s="195" t="s">
        <v>285</v>
      </c>
      <c r="L53" s="195" t="s">
        <v>285</v>
      </c>
      <c r="M53" s="195" t="s">
        <v>285</v>
      </c>
      <c r="N53" s="195" t="s">
        <v>285</v>
      </c>
      <c r="O53" s="195" t="s">
        <v>285</v>
      </c>
      <c r="P53" s="195" t="s">
        <v>285</v>
      </c>
      <c r="Q53" s="195" t="s">
        <v>285</v>
      </c>
      <c r="R53" s="195" t="s">
        <v>285</v>
      </c>
      <c r="S53" s="195" t="s">
        <v>285</v>
      </c>
      <c r="T53" s="195" t="s">
        <v>285</v>
      </c>
      <c r="U53" s="195" t="s">
        <v>285</v>
      </c>
      <c r="V53" s="195" t="s">
        <v>285</v>
      </c>
      <c r="W53" s="195" t="s">
        <v>285</v>
      </c>
      <c r="X53" s="195" t="s">
        <v>285</v>
      </c>
      <c r="Y53" s="195" t="s">
        <v>285</v>
      </c>
      <c r="Z53" s="195" t="s">
        <v>285</v>
      </c>
      <c r="AA53" s="195" t="s">
        <v>285</v>
      </c>
      <c r="AB53" s="195" t="s">
        <v>285</v>
      </c>
      <c r="AC53" s="195" t="s">
        <v>285</v>
      </c>
      <c r="AD53" s="195" t="s">
        <v>285</v>
      </c>
      <c r="AE53" s="195" t="s">
        <v>285</v>
      </c>
      <c r="AF53" s="195" t="s">
        <v>285</v>
      </c>
      <c r="AG53" s="195" t="s">
        <v>285</v>
      </c>
      <c r="AH53" s="195" t="s">
        <v>285</v>
      </c>
      <c r="AI53" s="195" t="s">
        <v>285</v>
      </c>
      <c r="AJ53" s="195" t="s">
        <v>285</v>
      </c>
      <c r="AK53" s="195" t="s">
        <v>285</v>
      </c>
      <c r="BA53" s="24" t="s">
        <v>110</v>
      </c>
      <c r="BB53" s="25"/>
      <c r="BC53" s="150" t="str">
        <f>作業用シート!L54</f>
        <v/>
      </c>
      <c r="BG53" s="13"/>
    </row>
    <row r="54" spans="1:59" ht="24" customHeight="1">
      <c r="A54" s="1985" t="s">
        <v>259</v>
      </c>
      <c r="B54" s="122">
        <v>1</v>
      </c>
      <c r="C54" s="198" t="s">
        <v>285</v>
      </c>
      <c r="D54" s="198" t="s">
        <v>285</v>
      </c>
      <c r="E54" s="198" t="s">
        <v>285</v>
      </c>
      <c r="F54" s="198" t="s">
        <v>285</v>
      </c>
      <c r="G54" s="198" t="s">
        <v>285</v>
      </c>
      <c r="H54" s="198" t="s">
        <v>285</v>
      </c>
      <c r="I54" s="198" t="s">
        <v>285</v>
      </c>
      <c r="J54" s="198" t="s">
        <v>285</v>
      </c>
      <c r="K54" s="198" t="s">
        <v>285</v>
      </c>
      <c r="L54" s="198" t="s">
        <v>285</v>
      </c>
      <c r="M54" s="198" t="s">
        <v>285</v>
      </c>
      <c r="N54" s="198" t="s">
        <v>285</v>
      </c>
      <c r="O54" s="198" t="s">
        <v>285</v>
      </c>
      <c r="P54" s="198" t="s">
        <v>285</v>
      </c>
      <c r="Q54" s="198" t="s">
        <v>285</v>
      </c>
      <c r="R54" s="198" t="s">
        <v>285</v>
      </c>
      <c r="S54" s="198" t="s">
        <v>285</v>
      </c>
      <c r="T54" s="198" t="s">
        <v>285</v>
      </c>
      <c r="U54" s="198" t="s">
        <v>285</v>
      </c>
      <c r="V54" s="198" t="s">
        <v>285</v>
      </c>
      <c r="W54" s="198" t="s">
        <v>285</v>
      </c>
      <c r="X54" s="198" t="s">
        <v>285</v>
      </c>
      <c r="Y54" s="198" t="s">
        <v>285</v>
      </c>
      <c r="Z54" s="198" t="s">
        <v>285</v>
      </c>
      <c r="AA54" s="198" t="s">
        <v>285</v>
      </c>
      <c r="AB54" s="198" t="s">
        <v>285</v>
      </c>
      <c r="AC54" s="198" t="s">
        <v>285</v>
      </c>
      <c r="AD54" s="198" t="s">
        <v>285</v>
      </c>
      <c r="AE54" s="198" t="s">
        <v>285</v>
      </c>
      <c r="AF54" s="198" t="s">
        <v>285</v>
      </c>
      <c r="AG54" s="198" t="s">
        <v>285</v>
      </c>
      <c r="AH54" s="198" t="s">
        <v>285</v>
      </c>
      <c r="AI54" s="198" t="s">
        <v>285</v>
      </c>
      <c r="AJ54" s="198" t="s">
        <v>285</v>
      </c>
      <c r="AK54" s="198" t="s">
        <v>285</v>
      </c>
      <c r="BA54" s="1985" t="s">
        <v>259</v>
      </c>
      <c r="BB54" s="122">
        <v>1</v>
      </c>
      <c r="BC54" s="146" t="str">
        <f>作業用シート!L55</f>
        <v/>
      </c>
      <c r="BG54" s="13"/>
    </row>
    <row r="55" spans="1:59" ht="24" customHeight="1">
      <c r="A55" s="1986"/>
      <c r="B55" s="123">
        <v>2</v>
      </c>
      <c r="C55" s="212" t="s">
        <v>285</v>
      </c>
      <c r="D55" s="212" t="s">
        <v>285</v>
      </c>
      <c r="E55" s="212" t="s">
        <v>285</v>
      </c>
      <c r="F55" s="212" t="s">
        <v>285</v>
      </c>
      <c r="G55" s="212" t="s">
        <v>285</v>
      </c>
      <c r="H55" s="212" t="s">
        <v>285</v>
      </c>
      <c r="I55" s="212" t="s">
        <v>285</v>
      </c>
      <c r="J55" s="212" t="s">
        <v>285</v>
      </c>
      <c r="K55" s="212" t="s">
        <v>285</v>
      </c>
      <c r="L55" s="212" t="s">
        <v>285</v>
      </c>
      <c r="M55" s="212" t="s">
        <v>285</v>
      </c>
      <c r="N55" s="212" t="s">
        <v>285</v>
      </c>
      <c r="O55" s="212" t="s">
        <v>285</v>
      </c>
      <c r="P55" s="212" t="s">
        <v>285</v>
      </c>
      <c r="Q55" s="212" t="s">
        <v>285</v>
      </c>
      <c r="R55" s="212" t="s">
        <v>285</v>
      </c>
      <c r="S55" s="212" t="s">
        <v>285</v>
      </c>
      <c r="T55" s="212" t="s">
        <v>285</v>
      </c>
      <c r="U55" s="212" t="s">
        <v>285</v>
      </c>
      <c r="V55" s="212" t="s">
        <v>285</v>
      </c>
      <c r="W55" s="212" t="s">
        <v>285</v>
      </c>
      <c r="X55" s="212" t="s">
        <v>285</v>
      </c>
      <c r="Y55" s="212" t="s">
        <v>285</v>
      </c>
      <c r="Z55" s="212" t="s">
        <v>285</v>
      </c>
      <c r="AA55" s="212" t="s">
        <v>285</v>
      </c>
      <c r="AB55" s="212" t="s">
        <v>285</v>
      </c>
      <c r="AC55" s="212" t="s">
        <v>285</v>
      </c>
      <c r="AD55" s="212" t="s">
        <v>285</v>
      </c>
      <c r="AE55" s="212" t="s">
        <v>285</v>
      </c>
      <c r="AF55" s="212" t="s">
        <v>285</v>
      </c>
      <c r="AG55" s="212" t="s">
        <v>285</v>
      </c>
      <c r="AH55" s="212" t="s">
        <v>285</v>
      </c>
      <c r="AI55" s="212" t="s">
        <v>285</v>
      </c>
      <c r="AJ55" s="212" t="s">
        <v>285</v>
      </c>
      <c r="AK55" s="212" t="s">
        <v>285</v>
      </c>
      <c r="BA55" s="1986"/>
      <c r="BB55" s="123">
        <v>2</v>
      </c>
      <c r="BC55" s="147" t="str">
        <f>作業用シート!L56</f>
        <v/>
      </c>
      <c r="BG55" s="13"/>
    </row>
    <row r="56" spans="1:59" ht="24" customHeight="1">
      <c r="A56" s="1986"/>
      <c r="B56" s="123">
        <v>3</v>
      </c>
      <c r="C56" s="212" t="s">
        <v>285</v>
      </c>
      <c r="D56" s="212" t="s">
        <v>285</v>
      </c>
      <c r="E56" s="212" t="s">
        <v>285</v>
      </c>
      <c r="F56" s="212" t="s">
        <v>285</v>
      </c>
      <c r="G56" s="212" t="s">
        <v>285</v>
      </c>
      <c r="H56" s="212" t="s">
        <v>285</v>
      </c>
      <c r="I56" s="212" t="s">
        <v>285</v>
      </c>
      <c r="J56" s="212" t="s">
        <v>285</v>
      </c>
      <c r="K56" s="212" t="s">
        <v>285</v>
      </c>
      <c r="L56" s="212" t="s">
        <v>285</v>
      </c>
      <c r="M56" s="212" t="s">
        <v>285</v>
      </c>
      <c r="N56" s="212" t="s">
        <v>285</v>
      </c>
      <c r="O56" s="212" t="s">
        <v>285</v>
      </c>
      <c r="P56" s="212" t="s">
        <v>285</v>
      </c>
      <c r="Q56" s="212" t="s">
        <v>285</v>
      </c>
      <c r="R56" s="212" t="s">
        <v>285</v>
      </c>
      <c r="S56" s="212" t="s">
        <v>285</v>
      </c>
      <c r="T56" s="212" t="s">
        <v>285</v>
      </c>
      <c r="U56" s="212" t="s">
        <v>285</v>
      </c>
      <c r="V56" s="212" t="s">
        <v>285</v>
      </c>
      <c r="W56" s="212" t="s">
        <v>285</v>
      </c>
      <c r="X56" s="212" t="s">
        <v>285</v>
      </c>
      <c r="Y56" s="212" t="s">
        <v>285</v>
      </c>
      <c r="Z56" s="212" t="s">
        <v>285</v>
      </c>
      <c r="AA56" s="212" t="s">
        <v>285</v>
      </c>
      <c r="AB56" s="212" t="s">
        <v>285</v>
      </c>
      <c r="AC56" s="212" t="s">
        <v>285</v>
      </c>
      <c r="AD56" s="212" t="s">
        <v>285</v>
      </c>
      <c r="AE56" s="212" t="s">
        <v>285</v>
      </c>
      <c r="AF56" s="212" t="s">
        <v>285</v>
      </c>
      <c r="AG56" s="212" t="s">
        <v>285</v>
      </c>
      <c r="AH56" s="212" t="s">
        <v>285</v>
      </c>
      <c r="AI56" s="212" t="s">
        <v>285</v>
      </c>
      <c r="AJ56" s="212" t="s">
        <v>285</v>
      </c>
      <c r="AK56" s="212" t="s">
        <v>285</v>
      </c>
      <c r="BA56" s="1986"/>
      <c r="BB56" s="123">
        <v>3</v>
      </c>
      <c r="BC56" s="147" t="str">
        <f>作業用シート!L57</f>
        <v/>
      </c>
      <c r="BG56" s="13"/>
    </row>
    <row r="57" spans="1:59" ht="24" customHeight="1">
      <c r="A57" s="1986"/>
      <c r="B57" s="123">
        <v>4</v>
      </c>
      <c r="C57" s="212" t="s">
        <v>285</v>
      </c>
      <c r="D57" s="212" t="s">
        <v>285</v>
      </c>
      <c r="E57" s="212" t="s">
        <v>285</v>
      </c>
      <c r="F57" s="212" t="s">
        <v>285</v>
      </c>
      <c r="G57" s="212" t="s">
        <v>285</v>
      </c>
      <c r="H57" s="212" t="s">
        <v>285</v>
      </c>
      <c r="I57" s="212" t="s">
        <v>285</v>
      </c>
      <c r="J57" s="212" t="s">
        <v>285</v>
      </c>
      <c r="K57" s="212" t="s">
        <v>285</v>
      </c>
      <c r="L57" s="212" t="s">
        <v>285</v>
      </c>
      <c r="M57" s="212" t="s">
        <v>285</v>
      </c>
      <c r="N57" s="212" t="s">
        <v>285</v>
      </c>
      <c r="O57" s="212" t="s">
        <v>285</v>
      </c>
      <c r="P57" s="212" t="s">
        <v>285</v>
      </c>
      <c r="Q57" s="212" t="s">
        <v>285</v>
      </c>
      <c r="R57" s="212" t="s">
        <v>285</v>
      </c>
      <c r="S57" s="212" t="s">
        <v>285</v>
      </c>
      <c r="T57" s="212" t="s">
        <v>285</v>
      </c>
      <c r="U57" s="212" t="s">
        <v>285</v>
      </c>
      <c r="V57" s="212" t="s">
        <v>285</v>
      </c>
      <c r="W57" s="212" t="s">
        <v>285</v>
      </c>
      <c r="X57" s="212" t="s">
        <v>285</v>
      </c>
      <c r="Y57" s="212" t="s">
        <v>285</v>
      </c>
      <c r="Z57" s="212" t="s">
        <v>285</v>
      </c>
      <c r="AA57" s="212" t="s">
        <v>285</v>
      </c>
      <c r="AB57" s="212" t="s">
        <v>285</v>
      </c>
      <c r="AC57" s="212" t="s">
        <v>285</v>
      </c>
      <c r="AD57" s="212" t="s">
        <v>285</v>
      </c>
      <c r="AE57" s="212" t="s">
        <v>285</v>
      </c>
      <c r="AF57" s="212" t="s">
        <v>285</v>
      </c>
      <c r="AG57" s="212" t="s">
        <v>285</v>
      </c>
      <c r="AH57" s="212" t="s">
        <v>285</v>
      </c>
      <c r="AI57" s="212" t="s">
        <v>285</v>
      </c>
      <c r="AJ57" s="212" t="s">
        <v>285</v>
      </c>
      <c r="AK57" s="212" t="s">
        <v>285</v>
      </c>
      <c r="BA57" s="1986"/>
      <c r="BB57" s="123">
        <v>4</v>
      </c>
      <c r="BC57" s="147" t="str">
        <f>作業用シート!L58</f>
        <v/>
      </c>
      <c r="BG57" s="13"/>
    </row>
    <row r="58" spans="1:59" ht="24" customHeight="1">
      <c r="A58" s="1986"/>
      <c r="B58" s="123">
        <v>5</v>
      </c>
      <c r="C58" s="212" t="s">
        <v>285</v>
      </c>
      <c r="D58" s="212" t="s">
        <v>285</v>
      </c>
      <c r="E58" s="212" t="s">
        <v>285</v>
      </c>
      <c r="F58" s="212" t="s">
        <v>285</v>
      </c>
      <c r="G58" s="212" t="s">
        <v>285</v>
      </c>
      <c r="H58" s="212" t="s">
        <v>285</v>
      </c>
      <c r="I58" s="212" t="s">
        <v>285</v>
      </c>
      <c r="J58" s="212" t="s">
        <v>285</v>
      </c>
      <c r="K58" s="212" t="s">
        <v>285</v>
      </c>
      <c r="L58" s="212" t="s">
        <v>285</v>
      </c>
      <c r="M58" s="212" t="s">
        <v>285</v>
      </c>
      <c r="N58" s="212" t="s">
        <v>285</v>
      </c>
      <c r="O58" s="212" t="s">
        <v>285</v>
      </c>
      <c r="P58" s="212" t="s">
        <v>285</v>
      </c>
      <c r="Q58" s="212" t="s">
        <v>285</v>
      </c>
      <c r="R58" s="212" t="s">
        <v>285</v>
      </c>
      <c r="S58" s="212" t="s">
        <v>285</v>
      </c>
      <c r="T58" s="212" t="s">
        <v>285</v>
      </c>
      <c r="U58" s="212" t="s">
        <v>285</v>
      </c>
      <c r="V58" s="212" t="s">
        <v>285</v>
      </c>
      <c r="W58" s="212" t="s">
        <v>285</v>
      </c>
      <c r="X58" s="212" t="s">
        <v>285</v>
      </c>
      <c r="Y58" s="212" t="s">
        <v>285</v>
      </c>
      <c r="Z58" s="212" t="s">
        <v>285</v>
      </c>
      <c r="AA58" s="212" t="s">
        <v>285</v>
      </c>
      <c r="AB58" s="212" t="s">
        <v>285</v>
      </c>
      <c r="AC58" s="212" t="s">
        <v>285</v>
      </c>
      <c r="AD58" s="212" t="s">
        <v>285</v>
      </c>
      <c r="AE58" s="212" t="s">
        <v>285</v>
      </c>
      <c r="AF58" s="212" t="s">
        <v>285</v>
      </c>
      <c r="AG58" s="212" t="s">
        <v>285</v>
      </c>
      <c r="AH58" s="212" t="s">
        <v>285</v>
      </c>
      <c r="AI58" s="212" t="s">
        <v>285</v>
      </c>
      <c r="AJ58" s="212" t="s">
        <v>285</v>
      </c>
      <c r="AK58" s="212" t="s">
        <v>285</v>
      </c>
      <c r="BA58" s="1986"/>
      <c r="BB58" s="123">
        <v>5</v>
      </c>
      <c r="BC58" s="147" t="str">
        <f>作業用シート!L59</f>
        <v/>
      </c>
      <c r="BG58" s="13"/>
    </row>
    <row r="59" spans="1:59" ht="24" customHeight="1">
      <c r="A59" s="1986"/>
      <c r="B59" s="123">
        <v>6</v>
      </c>
      <c r="C59" s="212" t="s">
        <v>285</v>
      </c>
      <c r="D59" s="212" t="s">
        <v>285</v>
      </c>
      <c r="E59" s="212" t="s">
        <v>285</v>
      </c>
      <c r="F59" s="212" t="s">
        <v>285</v>
      </c>
      <c r="G59" s="212" t="s">
        <v>285</v>
      </c>
      <c r="H59" s="212" t="s">
        <v>285</v>
      </c>
      <c r="I59" s="212" t="s">
        <v>285</v>
      </c>
      <c r="J59" s="212" t="s">
        <v>285</v>
      </c>
      <c r="K59" s="212" t="s">
        <v>285</v>
      </c>
      <c r="L59" s="212" t="s">
        <v>285</v>
      </c>
      <c r="M59" s="212" t="s">
        <v>285</v>
      </c>
      <c r="N59" s="212" t="s">
        <v>285</v>
      </c>
      <c r="O59" s="212" t="s">
        <v>285</v>
      </c>
      <c r="P59" s="212" t="s">
        <v>285</v>
      </c>
      <c r="Q59" s="212" t="s">
        <v>285</v>
      </c>
      <c r="R59" s="212" t="s">
        <v>285</v>
      </c>
      <c r="S59" s="212" t="s">
        <v>285</v>
      </c>
      <c r="T59" s="212" t="s">
        <v>285</v>
      </c>
      <c r="U59" s="212" t="s">
        <v>285</v>
      </c>
      <c r="V59" s="212" t="s">
        <v>285</v>
      </c>
      <c r="W59" s="212" t="s">
        <v>285</v>
      </c>
      <c r="X59" s="212" t="s">
        <v>285</v>
      </c>
      <c r="Y59" s="212" t="s">
        <v>285</v>
      </c>
      <c r="Z59" s="212" t="s">
        <v>285</v>
      </c>
      <c r="AA59" s="212" t="s">
        <v>285</v>
      </c>
      <c r="AB59" s="212" t="s">
        <v>285</v>
      </c>
      <c r="AC59" s="212" t="s">
        <v>285</v>
      </c>
      <c r="AD59" s="212" t="s">
        <v>285</v>
      </c>
      <c r="AE59" s="212" t="s">
        <v>285</v>
      </c>
      <c r="AF59" s="212" t="s">
        <v>285</v>
      </c>
      <c r="AG59" s="212" t="s">
        <v>285</v>
      </c>
      <c r="AH59" s="212" t="s">
        <v>285</v>
      </c>
      <c r="AI59" s="212" t="s">
        <v>285</v>
      </c>
      <c r="AJ59" s="212" t="s">
        <v>285</v>
      </c>
      <c r="AK59" s="212" t="s">
        <v>285</v>
      </c>
      <c r="BA59" s="1986"/>
      <c r="BB59" s="123">
        <v>6</v>
      </c>
      <c r="BC59" s="147" t="str">
        <f>作業用シート!L60</f>
        <v/>
      </c>
      <c r="BG59" s="13"/>
    </row>
    <row r="60" spans="1:59" ht="24" customHeight="1">
      <c r="A60" s="1986"/>
      <c r="B60" s="123">
        <v>7</v>
      </c>
      <c r="C60" s="212" t="s">
        <v>285</v>
      </c>
      <c r="D60" s="212" t="s">
        <v>285</v>
      </c>
      <c r="E60" s="212" t="s">
        <v>285</v>
      </c>
      <c r="F60" s="212" t="s">
        <v>285</v>
      </c>
      <c r="G60" s="212" t="s">
        <v>285</v>
      </c>
      <c r="H60" s="212" t="s">
        <v>285</v>
      </c>
      <c r="I60" s="212" t="s">
        <v>285</v>
      </c>
      <c r="J60" s="212" t="s">
        <v>285</v>
      </c>
      <c r="K60" s="212" t="s">
        <v>285</v>
      </c>
      <c r="L60" s="212" t="s">
        <v>285</v>
      </c>
      <c r="M60" s="212" t="s">
        <v>285</v>
      </c>
      <c r="N60" s="212" t="s">
        <v>285</v>
      </c>
      <c r="O60" s="212" t="s">
        <v>285</v>
      </c>
      <c r="P60" s="212" t="s">
        <v>285</v>
      </c>
      <c r="Q60" s="212" t="s">
        <v>285</v>
      </c>
      <c r="R60" s="212" t="s">
        <v>285</v>
      </c>
      <c r="S60" s="212" t="s">
        <v>285</v>
      </c>
      <c r="T60" s="212" t="s">
        <v>285</v>
      </c>
      <c r="U60" s="212" t="s">
        <v>285</v>
      </c>
      <c r="V60" s="212" t="s">
        <v>285</v>
      </c>
      <c r="W60" s="212" t="s">
        <v>285</v>
      </c>
      <c r="X60" s="212" t="s">
        <v>285</v>
      </c>
      <c r="Y60" s="212" t="s">
        <v>285</v>
      </c>
      <c r="Z60" s="212" t="s">
        <v>285</v>
      </c>
      <c r="AA60" s="212" t="s">
        <v>285</v>
      </c>
      <c r="AB60" s="212" t="s">
        <v>285</v>
      </c>
      <c r="AC60" s="212" t="s">
        <v>285</v>
      </c>
      <c r="AD60" s="212" t="s">
        <v>285</v>
      </c>
      <c r="AE60" s="212" t="s">
        <v>285</v>
      </c>
      <c r="AF60" s="212" t="s">
        <v>285</v>
      </c>
      <c r="AG60" s="212" t="s">
        <v>285</v>
      </c>
      <c r="AH60" s="212" t="s">
        <v>285</v>
      </c>
      <c r="AI60" s="212" t="s">
        <v>285</v>
      </c>
      <c r="AJ60" s="212" t="s">
        <v>285</v>
      </c>
      <c r="AK60" s="212" t="s">
        <v>285</v>
      </c>
      <c r="BA60" s="1986"/>
      <c r="BB60" s="123">
        <v>7</v>
      </c>
      <c r="BC60" s="147" t="str">
        <f>作業用シート!L61</f>
        <v/>
      </c>
      <c r="BG60" s="13"/>
    </row>
    <row r="61" spans="1:59" ht="24" customHeight="1">
      <c r="A61" s="1987"/>
      <c r="B61" s="124">
        <v>8</v>
      </c>
      <c r="C61" s="188" t="s">
        <v>285</v>
      </c>
      <c r="D61" s="188" t="s">
        <v>285</v>
      </c>
      <c r="E61" s="188" t="s">
        <v>285</v>
      </c>
      <c r="F61" s="188" t="s">
        <v>285</v>
      </c>
      <c r="G61" s="188" t="s">
        <v>285</v>
      </c>
      <c r="H61" s="188" t="s">
        <v>285</v>
      </c>
      <c r="I61" s="188" t="s">
        <v>285</v>
      </c>
      <c r="J61" s="188" t="s">
        <v>285</v>
      </c>
      <c r="K61" s="188" t="s">
        <v>285</v>
      </c>
      <c r="L61" s="188" t="s">
        <v>285</v>
      </c>
      <c r="M61" s="188" t="s">
        <v>285</v>
      </c>
      <c r="N61" s="188" t="s">
        <v>285</v>
      </c>
      <c r="O61" s="188" t="s">
        <v>285</v>
      </c>
      <c r="P61" s="188" t="s">
        <v>285</v>
      </c>
      <c r="Q61" s="188" t="s">
        <v>285</v>
      </c>
      <c r="R61" s="188" t="s">
        <v>285</v>
      </c>
      <c r="S61" s="188" t="s">
        <v>285</v>
      </c>
      <c r="T61" s="188" t="s">
        <v>285</v>
      </c>
      <c r="U61" s="188" t="s">
        <v>285</v>
      </c>
      <c r="V61" s="188" t="s">
        <v>285</v>
      </c>
      <c r="W61" s="188" t="s">
        <v>285</v>
      </c>
      <c r="X61" s="188" t="s">
        <v>285</v>
      </c>
      <c r="Y61" s="188" t="s">
        <v>285</v>
      </c>
      <c r="Z61" s="188" t="s">
        <v>285</v>
      </c>
      <c r="AA61" s="188" t="s">
        <v>285</v>
      </c>
      <c r="AB61" s="188" t="s">
        <v>285</v>
      </c>
      <c r="AC61" s="188" t="s">
        <v>285</v>
      </c>
      <c r="AD61" s="188" t="s">
        <v>285</v>
      </c>
      <c r="AE61" s="188" t="s">
        <v>285</v>
      </c>
      <c r="AF61" s="188" t="s">
        <v>285</v>
      </c>
      <c r="AG61" s="188" t="s">
        <v>285</v>
      </c>
      <c r="AH61" s="188" t="s">
        <v>285</v>
      </c>
      <c r="AI61" s="188" t="s">
        <v>285</v>
      </c>
      <c r="AJ61" s="188" t="s">
        <v>285</v>
      </c>
      <c r="AK61" s="188" t="s">
        <v>285</v>
      </c>
      <c r="BA61" s="1987"/>
      <c r="BB61" s="124">
        <v>8</v>
      </c>
      <c r="BC61" s="146" t="str">
        <f>作業用シート!L62</f>
        <v/>
      </c>
      <c r="BG61" s="13"/>
    </row>
    <row r="62" spans="1:59" ht="48" customHeight="1">
      <c r="A62" s="2009" t="s">
        <v>198</v>
      </c>
      <c r="B62" s="2010"/>
      <c r="C62" s="195" t="s">
        <v>285</v>
      </c>
      <c r="D62" s="195" t="s">
        <v>285</v>
      </c>
      <c r="E62" s="195" t="s">
        <v>285</v>
      </c>
      <c r="F62" s="195" t="s">
        <v>285</v>
      </c>
      <c r="G62" s="195" t="s">
        <v>285</v>
      </c>
      <c r="H62" s="195" t="s">
        <v>285</v>
      </c>
      <c r="I62" s="195" t="s">
        <v>285</v>
      </c>
      <c r="J62" s="195" t="s">
        <v>285</v>
      </c>
      <c r="K62" s="195" t="s">
        <v>285</v>
      </c>
      <c r="L62" s="195" t="s">
        <v>285</v>
      </c>
      <c r="M62" s="195" t="s">
        <v>285</v>
      </c>
      <c r="N62" s="195" t="s">
        <v>285</v>
      </c>
      <c r="O62" s="195" t="s">
        <v>285</v>
      </c>
      <c r="P62" s="195" t="s">
        <v>285</v>
      </c>
      <c r="Q62" s="195" t="s">
        <v>285</v>
      </c>
      <c r="R62" s="195" t="s">
        <v>285</v>
      </c>
      <c r="S62" s="195" t="s">
        <v>285</v>
      </c>
      <c r="T62" s="195" t="s">
        <v>285</v>
      </c>
      <c r="U62" s="195" t="s">
        <v>285</v>
      </c>
      <c r="V62" s="195" t="s">
        <v>285</v>
      </c>
      <c r="W62" s="195" t="s">
        <v>285</v>
      </c>
      <c r="X62" s="195" t="s">
        <v>285</v>
      </c>
      <c r="Y62" s="195" t="s">
        <v>285</v>
      </c>
      <c r="Z62" s="195" t="s">
        <v>285</v>
      </c>
      <c r="AA62" s="195" t="s">
        <v>285</v>
      </c>
      <c r="AB62" s="195" t="s">
        <v>285</v>
      </c>
      <c r="AC62" s="195" t="s">
        <v>285</v>
      </c>
      <c r="AD62" s="195" t="s">
        <v>285</v>
      </c>
      <c r="AE62" s="195" t="s">
        <v>285</v>
      </c>
      <c r="AF62" s="195" t="s">
        <v>285</v>
      </c>
      <c r="AG62" s="195" t="s">
        <v>285</v>
      </c>
      <c r="AH62" s="195" t="s">
        <v>285</v>
      </c>
      <c r="AI62" s="195" t="s">
        <v>285</v>
      </c>
      <c r="AJ62" s="195" t="s">
        <v>285</v>
      </c>
      <c r="AK62" s="195" t="s">
        <v>285</v>
      </c>
      <c r="BA62" s="2009" t="s">
        <v>198</v>
      </c>
      <c r="BB62" s="2010"/>
      <c r="BC62" s="148" t="str">
        <f>作業用シート!L63</f>
        <v/>
      </c>
      <c r="BG62" s="13"/>
    </row>
    <row r="63" spans="1:59" ht="48" customHeight="1">
      <c r="A63" s="2009" t="s">
        <v>199</v>
      </c>
      <c r="B63" s="2010"/>
      <c r="C63" s="195" t="s">
        <v>285</v>
      </c>
      <c r="D63" s="195" t="s">
        <v>285</v>
      </c>
      <c r="E63" s="195" t="s">
        <v>285</v>
      </c>
      <c r="F63" s="195" t="s">
        <v>285</v>
      </c>
      <c r="G63" s="195" t="s">
        <v>285</v>
      </c>
      <c r="H63" s="195" t="s">
        <v>285</v>
      </c>
      <c r="I63" s="195" t="s">
        <v>285</v>
      </c>
      <c r="J63" s="195" t="s">
        <v>285</v>
      </c>
      <c r="K63" s="195" t="s">
        <v>285</v>
      </c>
      <c r="L63" s="195" t="s">
        <v>285</v>
      </c>
      <c r="M63" s="195" t="s">
        <v>285</v>
      </c>
      <c r="N63" s="195" t="s">
        <v>285</v>
      </c>
      <c r="O63" s="195" t="s">
        <v>285</v>
      </c>
      <c r="P63" s="195" t="s">
        <v>285</v>
      </c>
      <c r="Q63" s="195" t="s">
        <v>285</v>
      </c>
      <c r="R63" s="195" t="s">
        <v>285</v>
      </c>
      <c r="S63" s="195" t="s">
        <v>285</v>
      </c>
      <c r="T63" s="195" t="s">
        <v>285</v>
      </c>
      <c r="U63" s="195" t="s">
        <v>285</v>
      </c>
      <c r="V63" s="195" t="s">
        <v>285</v>
      </c>
      <c r="W63" s="195" t="s">
        <v>285</v>
      </c>
      <c r="X63" s="195" t="s">
        <v>285</v>
      </c>
      <c r="Y63" s="195" t="s">
        <v>285</v>
      </c>
      <c r="Z63" s="195" t="s">
        <v>285</v>
      </c>
      <c r="AA63" s="195" t="s">
        <v>285</v>
      </c>
      <c r="AB63" s="195" t="s">
        <v>285</v>
      </c>
      <c r="AC63" s="195" t="s">
        <v>285</v>
      </c>
      <c r="AD63" s="195" t="s">
        <v>285</v>
      </c>
      <c r="AE63" s="195" t="s">
        <v>285</v>
      </c>
      <c r="AF63" s="195" t="s">
        <v>285</v>
      </c>
      <c r="AG63" s="195" t="s">
        <v>285</v>
      </c>
      <c r="AH63" s="195" t="s">
        <v>285</v>
      </c>
      <c r="AI63" s="195" t="s">
        <v>285</v>
      </c>
      <c r="AJ63" s="195" t="s">
        <v>285</v>
      </c>
      <c r="AK63" s="195" t="s">
        <v>285</v>
      </c>
      <c r="BA63" s="2009" t="s">
        <v>199</v>
      </c>
      <c r="BB63" s="2010"/>
      <c r="BC63" s="148" t="str">
        <f>作業用シート!L64</f>
        <v/>
      </c>
    </row>
    <row r="64" spans="1:59" ht="12" customHeight="1">
      <c r="A64" s="2004" t="s">
        <v>115</v>
      </c>
      <c r="B64" s="116" t="s">
        <v>79</v>
      </c>
      <c r="C64" s="117" t="s">
        <v>285</v>
      </c>
      <c r="D64" s="117" t="s">
        <v>285</v>
      </c>
      <c r="E64" s="117" t="s">
        <v>285</v>
      </c>
      <c r="F64" s="117" t="s">
        <v>285</v>
      </c>
      <c r="G64" s="117" t="s">
        <v>285</v>
      </c>
      <c r="H64" s="117" t="s">
        <v>285</v>
      </c>
      <c r="I64" s="117" t="s">
        <v>285</v>
      </c>
      <c r="J64" s="117" t="s">
        <v>285</v>
      </c>
      <c r="K64" s="117" t="s">
        <v>285</v>
      </c>
      <c r="L64" s="117" t="s">
        <v>285</v>
      </c>
      <c r="M64" s="117" t="s">
        <v>285</v>
      </c>
      <c r="N64" s="117" t="s">
        <v>285</v>
      </c>
      <c r="O64" s="117" t="s">
        <v>285</v>
      </c>
      <c r="P64" s="117" t="s">
        <v>285</v>
      </c>
      <c r="Q64" s="117" t="s">
        <v>285</v>
      </c>
      <c r="R64" s="117" t="s">
        <v>285</v>
      </c>
      <c r="S64" s="117" t="s">
        <v>285</v>
      </c>
      <c r="T64" s="117" t="s">
        <v>285</v>
      </c>
      <c r="U64" s="117" t="s">
        <v>285</v>
      </c>
      <c r="V64" s="117" t="s">
        <v>285</v>
      </c>
      <c r="W64" s="117" t="s">
        <v>285</v>
      </c>
      <c r="X64" s="117" t="s">
        <v>285</v>
      </c>
      <c r="Y64" s="117" t="s">
        <v>285</v>
      </c>
      <c r="Z64" s="117" t="s">
        <v>285</v>
      </c>
      <c r="AA64" s="117" t="s">
        <v>285</v>
      </c>
      <c r="AB64" s="117" t="s">
        <v>285</v>
      </c>
      <c r="AC64" s="117" t="s">
        <v>285</v>
      </c>
      <c r="AD64" s="117" t="s">
        <v>285</v>
      </c>
      <c r="AE64" s="117" t="s">
        <v>285</v>
      </c>
      <c r="AF64" s="117" t="s">
        <v>285</v>
      </c>
      <c r="AG64" s="117" t="s">
        <v>285</v>
      </c>
      <c r="AH64" s="117" t="s">
        <v>285</v>
      </c>
      <c r="AI64" s="117" t="s">
        <v>285</v>
      </c>
      <c r="AJ64" s="117" t="s">
        <v>285</v>
      </c>
      <c r="AK64" s="117" t="s">
        <v>285</v>
      </c>
      <c r="BA64" s="2004" t="s">
        <v>115</v>
      </c>
      <c r="BB64" s="116" t="s">
        <v>79</v>
      </c>
      <c r="BC64" s="146" t="str">
        <f>作業用シート!L65</f>
        <v/>
      </c>
    </row>
    <row r="65" spans="1:59" ht="12" customHeight="1">
      <c r="A65" s="2004"/>
      <c r="B65" s="120" t="s">
        <v>116</v>
      </c>
      <c r="C65" s="121" t="s">
        <v>285</v>
      </c>
      <c r="D65" s="121" t="s">
        <v>285</v>
      </c>
      <c r="E65" s="121" t="s">
        <v>285</v>
      </c>
      <c r="F65" s="121" t="s">
        <v>285</v>
      </c>
      <c r="G65" s="121" t="s">
        <v>285</v>
      </c>
      <c r="H65" s="121" t="s">
        <v>285</v>
      </c>
      <c r="I65" s="121" t="s">
        <v>285</v>
      </c>
      <c r="J65" s="121" t="s">
        <v>285</v>
      </c>
      <c r="K65" s="121" t="s">
        <v>285</v>
      </c>
      <c r="L65" s="121" t="s">
        <v>285</v>
      </c>
      <c r="M65" s="121" t="s">
        <v>285</v>
      </c>
      <c r="N65" s="121" t="s">
        <v>285</v>
      </c>
      <c r="O65" s="121" t="s">
        <v>285</v>
      </c>
      <c r="P65" s="121" t="s">
        <v>285</v>
      </c>
      <c r="Q65" s="121" t="s">
        <v>285</v>
      </c>
      <c r="R65" s="121" t="s">
        <v>285</v>
      </c>
      <c r="S65" s="121" t="s">
        <v>285</v>
      </c>
      <c r="T65" s="121" t="s">
        <v>285</v>
      </c>
      <c r="U65" s="121" t="s">
        <v>285</v>
      </c>
      <c r="V65" s="121" t="s">
        <v>285</v>
      </c>
      <c r="W65" s="121" t="s">
        <v>285</v>
      </c>
      <c r="X65" s="121" t="s">
        <v>285</v>
      </c>
      <c r="Y65" s="121" t="s">
        <v>285</v>
      </c>
      <c r="Z65" s="121" t="s">
        <v>285</v>
      </c>
      <c r="AA65" s="121" t="s">
        <v>285</v>
      </c>
      <c r="AB65" s="121" t="s">
        <v>285</v>
      </c>
      <c r="AC65" s="121" t="s">
        <v>285</v>
      </c>
      <c r="AD65" s="121" t="s">
        <v>285</v>
      </c>
      <c r="AE65" s="121" t="s">
        <v>285</v>
      </c>
      <c r="AF65" s="121" t="s">
        <v>285</v>
      </c>
      <c r="AG65" s="121" t="s">
        <v>285</v>
      </c>
      <c r="AH65" s="121" t="s">
        <v>285</v>
      </c>
      <c r="AI65" s="121" t="s">
        <v>285</v>
      </c>
      <c r="AJ65" s="121" t="s">
        <v>285</v>
      </c>
      <c r="AK65" s="121" t="s">
        <v>285</v>
      </c>
      <c r="BA65" s="2004"/>
      <c r="BB65" s="120" t="s">
        <v>116</v>
      </c>
      <c r="BC65" s="147" t="str">
        <f>作業用シート!L66</f>
        <v/>
      </c>
      <c r="BG65" s="13"/>
    </row>
    <row r="66" spans="1:59" ht="12" customHeight="1">
      <c r="A66" s="2005"/>
      <c r="B66" s="125" t="s">
        <v>711</v>
      </c>
      <c r="C66" s="126" t="s">
        <v>285</v>
      </c>
      <c r="D66" s="126" t="s">
        <v>285</v>
      </c>
      <c r="E66" s="126" t="s">
        <v>285</v>
      </c>
      <c r="F66" s="126" t="s">
        <v>285</v>
      </c>
      <c r="G66" s="126" t="s">
        <v>285</v>
      </c>
      <c r="H66" s="126" t="s">
        <v>285</v>
      </c>
      <c r="I66" s="126" t="s">
        <v>285</v>
      </c>
      <c r="J66" s="126" t="s">
        <v>285</v>
      </c>
      <c r="K66" s="126" t="s">
        <v>285</v>
      </c>
      <c r="L66" s="126" t="s">
        <v>285</v>
      </c>
      <c r="M66" s="126" t="s">
        <v>285</v>
      </c>
      <c r="N66" s="126" t="s">
        <v>285</v>
      </c>
      <c r="O66" s="126" t="s">
        <v>285</v>
      </c>
      <c r="P66" s="126" t="s">
        <v>285</v>
      </c>
      <c r="Q66" s="126" t="s">
        <v>285</v>
      </c>
      <c r="R66" s="126" t="s">
        <v>285</v>
      </c>
      <c r="S66" s="126" t="s">
        <v>285</v>
      </c>
      <c r="T66" s="126" t="s">
        <v>285</v>
      </c>
      <c r="U66" s="126" t="s">
        <v>285</v>
      </c>
      <c r="V66" s="126" t="s">
        <v>285</v>
      </c>
      <c r="W66" s="126" t="s">
        <v>285</v>
      </c>
      <c r="X66" s="126" t="s">
        <v>285</v>
      </c>
      <c r="Y66" s="126" t="s">
        <v>285</v>
      </c>
      <c r="Z66" s="126" t="s">
        <v>285</v>
      </c>
      <c r="AA66" s="126" t="s">
        <v>285</v>
      </c>
      <c r="AB66" s="126" t="s">
        <v>285</v>
      </c>
      <c r="AC66" s="126" t="s">
        <v>285</v>
      </c>
      <c r="AD66" s="126" t="s">
        <v>285</v>
      </c>
      <c r="AE66" s="126" t="s">
        <v>285</v>
      </c>
      <c r="AF66" s="126" t="s">
        <v>285</v>
      </c>
      <c r="AG66" s="126" t="s">
        <v>285</v>
      </c>
      <c r="AH66" s="126" t="s">
        <v>285</v>
      </c>
      <c r="AI66" s="126" t="s">
        <v>285</v>
      </c>
      <c r="AJ66" s="126" t="s">
        <v>285</v>
      </c>
      <c r="AK66" s="126" t="s">
        <v>285</v>
      </c>
      <c r="BA66" s="2005"/>
      <c r="BB66" s="125" t="s">
        <v>711</v>
      </c>
      <c r="BC66" s="147" t="str">
        <f>作業用シート!L67</f>
        <v/>
      </c>
      <c r="BG66" s="13"/>
    </row>
    <row r="67" spans="1:59" ht="12" customHeight="1">
      <c r="A67" s="2005"/>
      <c r="B67" s="120" t="s">
        <v>260</v>
      </c>
      <c r="C67" s="121" t="s">
        <v>285</v>
      </c>
      <c r="D67" s="121" t="s">
        <v>285</v>
      </c>
      <c r="E67" s="121" t="s">
        <v>285</v>
      </c>
      <c r="F67" s="121" t="s">
        <v>285</v>
      </c>
      <c r="G67" s="121" t="s">
        <v>285</v>
      </c>
      <c r="H67" s="121" t="s">
        <v>285</v>
      </c>
      <c r="I67" s="121" t="s">
        <v>285</v>
      </c>
      <c r="J67" s="121" t="s">
        <v>285</v>
      </c>
      <c r="K67" s="121" t="s">
        <v>285</v>
      </c>
      <c r="L67" s="121" t="s">
        <v>285</v>
      </c>
      <c r="M67" s="121" t="s">
        <v>285</v>
      </c>
      <c r="N67" s="121" t="s">
        <v>285</v>
      </c>
      <c r="O67" s="121" t="s">
        <v>285</v>
      </c>
      <c r="P67" s="121" t="s">
        <v>285</v>
      </c>
      <c r="Q67" s="121" t="s">
        <v>285</v>
      </c>
      <c r="R67" s="121" t="s">
        <v>285</v>
      </c>
      <c r="S67" s="121" t="s">
        <v>285</v>
      </c>
      <c r="T67" s="121" t="s">
        <v>285</v>
      </c>
      <c r="U67" s="121" t="s">
        <v>285</v>
      </c>
      <c r="V67" s="121" t="s">
        <v>285</v>
      </c>
      <c r="W67" s="121" t="s">
        <v>285</v>
      </c>
      <c r="X67" s="121" t="s">
        <v>285</v>
      </c>
      <c r="Y67" s="121" t="s">
        <v>285</v>
      </c>
      <c r="Z67" s="121" t="s">
        <v>285</v>
      </c>
      <c r="AA67" s="121" t="s">
        <v>285</v>
      </c>
      <c r="AB67" s="121" t="s">
        <v>285</v>
      </c>
      <c r="AC67" s="121" t="s">
        <v>285</v>
      </c>
      <c r="AD67" s="121" t="s">
        <v>285</v>
      </c>
      <c r="AE67" s="121" t="s">
        <v>285</v>
      </c>
      <c r="AF67" s="121" t="s">
        <v>285</v>
      </c>
      <c r="AG67" s="121" t="s">
        <v>285</v>
      </c>
      <c r="AH67" s="121" t="s">
        <v>285</v>
      </c>
      <c r="AI67" s="121" t="s">
        <v>285</v>
      </c>
      <c r="AJ67" s="121" t="s">
        <v>285</v>
      </c>
      <c r="AK67" s="121" t="s">
        <v>285</v>
      </c>
      <c r="BA67" s="2005"/>
      <c r="BB67" s="120" t="s">
        <v>260</v>
      </c>
      <c r="BC67" s="147" t="str">
        <f>作業用シート!L68</f>
        <v/>
      </c>
      <c r="BG67" s="13"/>
    </row>
    <row r="68" spans="1:59" ht="12" customHeight="1" thickBot="1">
      <c r="A68" s="2006"/>
      <c r="B68" s="118" t="s">
        <v>261</v>
      </c>
      <c r="C68" s="119" t="s">
        <v>285</v>
      </c>
      <c r="D68" s="119" t="s">
        <v>285</v>
      </c>
      <c r="E68" s="119" t="s">
        <v>285</v>
      </c>
      <c r="F68" s="119" t="s">
        <v>285</v>
      </c>
      <c r="G68" s="119" t="s">
        <v>285</v>
      </c>
      <c r="H68" s="119" t="s">
        <v>285</v>
      </c>
      <c r="I68" s="119" t="s">
        <v>285</v>
      </c>
      <c r="J68" s="119" t="s">
        <v>285</v>
      </c>
      <c r="K68" s="119" t="s">
        <v>285</v>
      </c>
      <c r="L68" s="119" t="s">
        <v>285</v>
      </c>
      <c r="M68" s="119" t="s">
        <v>285</v>
      </c>
      <c r="N68" s="119" t="s">
        <v>285</v>
      </c>
      <c r="O68" s="119" t="s">
        <v>285</v>
      </c>
      <c r="P68" s="119" t="s">
        <v>285</v>
      </c>
      <c r="Q68" s="119" t="s">
        <v>285</v>
      </c>
      <c r="R68" s="119" t="s">
        <v>285</v>
      </c>
      <c r="S68" s="119" t="s">
        <v>285</v>
      </c>
      <c r="T68" s="119" t="s">
        <v>285</v>
      </c>
      <c r="U68" s="119" t="s">
        <v>285</v>
      </c>
      <c r="V68" s="119" t="s">
        <v>285</v>
      </c>
      <c r="W68" s="119" t="s">
        <v>285</v>
      </c>
      <c r="X68" s="119" t="s">
        <v>285</v>
      </c>
      <c r="Y68" s="119" t="s">
        <v>285</v>
      </c>
      <c r="Z68" s="119" t="s">
        <v>285</v>
      </c>
      <c r="AA68" s="119" t="s">
        <v>285</v>
      </c>
      <c r="AB68" s="119" t="s">
        <v>285</v>
      </c>
      <c r="AC68" s="119" t="s">
        <v>285</v>
      </c>
      <c r="AD68" s="119" t="s">
        <v>285</v>
      </c>
      <c r="AE68" s="119" t="s">
        <v>285</v>
      </c>
      <c r="AF68" s="119" t="s">
        <v>285</v>
      </c>
      <c r="AG68" s="119" t="s">
        <v>285</v>
      </c>
      <c r="AH68" s="119" t="s">
        <v>285</v>
      </c>
      <c r="AI68" s="119" t="s">
        <v>285</v>
      </c>
      <c r="AJ68" s="119" t="s">
        <v>285</v>
      </c>
      <c r="AK68" s="119" t="s">
        <v>285</v>
      </c>
      <c r="BA68" s="2006"/>
      <c r="BB68" s="118" t="s">
        <v>261</v>
      </c>
      <c r="BC68" s="153" t="str">
        <f>作業用シート!L69</f>
        <v/>
      </c>
      <c r="BG68" s="13"/>
    </row>
    <row r="69" spans="1:59" ht="48" customHeight="1">
      <c r="BC69" s="13"/>
      <c r="BG69" s="13"/>
    </row>
    <row r="70" spans="1:59" ht="48" customHeight="1">
      <c r="BC70" s="13"/>
      <c r="BG70" s="13"/>
    </row>
    <row r="71" spans="1:59" ht="24" customHeight="1">
      <c r="BC71" s="13"/>
      <c r="BG71" s="13"/>
    </row>
    <row r="72" spans="1:59" ht="12" customHeight="1">
      <c r="BC72" s="13"/>
      <c r="BG72" s="13"/>
    </row>
    <row r="73" spans="1:59" ht="12" customHeight="1">
      <c r="BC73" s="13"/>
      <c r="BG73" s="13"/>
    </row>
    <row r="74" spans="1:59" ht="12" customHeight="1">
      <c r="BC74" s="13"/>
      <c r="BG74" s="13"/>
    </row>
    <row r="75" spans="1:59" ht="12" customHeight="1">
      <c r="BC75" s="13"/>
      <c r="BG75" s="13"/>
    </row>
  </sheetData>
  <sheetProtection sheet="1" objects="1" scenarios="1" formatCells="0"/>
  <mergeCells count="35">
    <mergeCell ref="A63:B63"/>
    <mergeCell ref="A64:A68"/>
    <mergeCell ref="A37:A41"/>
    <mergeCell ref="A42:A45"/>
    <mergeCell ref="A46:A50"/>
    <mergeCell ref="A62:B62"/>
    <mergeCell ref="A54:A61"/>
    <mergeCell ref="BE5:BF5"/>
    <mergeCell ref="BE6:BF6"/>
    <mergeCell ref="BA64:BA68"/>
    <mergeCell ref="BA2:BB2"/>
    <mergeCell ref="BA9:BB9"/>
    <mergeCell ref="BA63:BB63"/>
    <mergeCell ref="BA10:BA19"/>
    <mergeCell ref="BE25:BE29"/>
    <mergeCell ref="BE30:BE33"/>
    <mergeCell ref="BE44:BE46"/>
    <mergeCell ref="BE34:BE38"/>
    <mergeCell ref="BE42:BF42"/>
    <mergeCell ref="BE43:BF43"/>
    <mergeCell ref="BA62:BB62"/>
    <mergeCell ref="BA37:BA41"/>
    <mergeCell ref="BA42:BA45"/>
    <mergeCell ref="BA46:BA50"/>
    <mergeCell ref="BA54:BA61"/>
    <mergeCell ref="A10:A19"/>
    <mergeCell ref="BA1:BB1"/>
    <mergeCell ref="BA5:BB5"/>
    <mergeCell ref="BA6:BB6"/>
    <mergeCell ref="BA8:BB8"/>
    <mergeCell ref="A9:B9"/>
    <mergeCell ref="A2:B2"/>
    <mergeCell ref="A5:B5"/>
    <mergeCell ref="A6:B6"/>
    <mergeCell ref="A8:B8"/>
  </mergeCells>
  <phoneticPr fontId="2"/>
  <conditionalFormatting sqref="C7">
    <cfRule type="cellIs" dxfId="56" priority="1" stopIfTrue="1" operator="notEqual">
      <formula>$D$7</formula>
    </cfRule>
  </conditionalFormatting>
  <conditionalFormatting sqref="C8">
    <cfRule type="cellIs" dxfId="55" priority="2" stopIfTrue="1" operator="notEqual">
      <formula>$D$8</formula>
    </cfRule>
  </conditionalFormatting>
  <conditionalFormatting sqref="C9">
    <cfRule type="cellIs" dxfId="54" priority="3" stopIfTrue="1" operator="notEqual">
      <formula>$D$9</formula>
    </cfRule>
  </conditionalFormatting>
  <conditionalFormatting sqref="C10">
    <cfRule type="cellIs" dxfId="53" priority="4" stopIfTrue="1" operator="notEqual">
      <formula>$D$10</formula>
    </cfRule>
  </conditionalFormatting>
  <conditionalFormatting sqref="C11">
    <cfRule type="cellIs" dxfId="52" priority="5" stopIfTrue="1" operator="notEqual">
      <formula>$D$11</formula>
    </cfRule>
  </conditionalFormatting>
  <conditionalFormatting sqref="C12">
    <cfRule type="cellIs" dxfId="51" priority="6" stopIfTrue="1" operator="notEqual">
      <formula>$D$12</formula>
    </cfRule>
  </conditionalFormatting>
  <conditionalFormatting sqref="C13">
    <cfRule type="cellIs" dxfId="50" priority="7" stopIfTrue="1" operator="notEqual">
      <formula>$D$13</formula>
    </cfRule>
  </conditionalFormatting>
  <conditionalFormatting sqref="C14">
    <cfRule type="cellIs" dxfId="49" priority="8" stopIfTrue="1" operator="notEqual">
      <formula>$D$14</formula>
    </cfRule>
  </conditionalFormatting>
  <conditionalFormatting sqref="C15">
    <cfRule type="cellIs" dxfId="48" priority="9" stopIfTrue="1" operator="notEqual">
      <formula>$D$15</formula>
    </cfRule>
  </conditionalFormatting>
  <conditionalFormatting sqref="C16">
    <cfRule type="cellIs" dxfId="47" priority="10" stopIfTrue="1" operator="notEqual">
      <formula>$D$16</formula>
    </cfRule>
  </conditionalFormatting>
  <conditionalFormatting sqref="C17">
    <cfRule type="cellIs" dxfId="46" priority="11" stopIfTrue="1" operator="notEqual">
      <formula>$D$17</formula>
    </cfRule>
  </conditionalFormatting>
  <conditionalFormatting sqref="C18">
    <cfRule type="cellIs" dxfId="45" priority="12" stopIfTrue="1" operator="notEqual">
      <formula>$D$18</formula>
    </cfRule>
  </conditionalFormatting>
  <conditionalFormatting sqref="C19">
    <cfRule type="cellIs" dxfId="44" priority="13" stopIfTrue="1" operator="notEqual">
      <formula>$D$19</formula>
    </cfRule>
  </conditionalFormatting>
  <conditionalFormatting sqref="C20">
    <cfRule type="cellIs" dxfId="43" priority="14" stopIfTrue="1" operator="notEqual">
      <formula>$D$20</formula>
    </cfRule>
  </conditionalFormatting>
  <conditionalFormatting sqref="C21">
    <cfRule type="cellIs" dxfId="42" priority="15" stopIfTrue="1" operator="notEqual">
      <formula>$D$21</formula>
    </cfRule>
  </conditionalFormatting>
  <conditionalFormatting sqref="C22">
    <cfRule type="cellIs" dxfId="41" priority="16" stopIfTrue="1" operator="notEqual">
      <formula>$D$22</formula>
    </cfRule>
  </conditionalFormatting>
  <conditionalFormatting sqref="C23">
    <cfRule type="cellIs" dxfId="40" priority="17" stopIfTrue="1" operator="notEqual">
      <formula>$D$23</formula>
    </cfRule>
  </conditionalFormatting>
  <conditionalFormatting sqref="C24">
    <cfRule type="cellIs" dxfId="39" priority="18" stopIfTrue="1" operator="notEqual">
      <formula>$D$24</formula>
    </cfRule>
  </conditionalFormatting>
  <conditionalFormatting sqref="C25">
    <cfRule type="cellIs" dxfId="38" priority="19" stopIfTrue="1" operator="notEqual">
      <formula>$D$25</formula>
    </cfRule>
  </conditionalFormatting>
  <conditionalFormatting sqref="C26">
    <cfRule type="cellIs" dxfId="37" priority="20" stopIfTrue="1" operator="notEqual">
      <formula>$D$26</formula>
    </cfRule>
  </conditionalFormatting>
  <conditionalFormatting sqref="C27">
    <cfRule type="cellIs" dxfId="36" priority="21" stopIfTrue="1" operator="notEqual">
      <formula>$D$27</formula>
    </cfRule>
  </conditionalFormatting>
  <conditionalFormatting sqref="C28">
    <cfRule type="cellIs" dxfId="35" priority="22" stopIfTrue="1" operator="notEqual">
      <formula>$D$28</formula>
    </cfRule>
  </conditionalFormatting>
  <conditionalFormatting sqref="C29">
    <cfRule type="cellIs" dxfId="34" priority="23" stopIfTrue="1" operator="notEqual">
      <formula>$D$29</formula>
    </cfRule>
  </conditionalFormatting>
  <conditionalFormatting sqref="C30">
    <cfRule type="cellIs" dxfId="33" priority="24" stopIfTrue="1" operator="notEqual">
      <formula>$D$30</formula>
    </cfRule>
  </conditionalFormatting>
  <conditionalFormatting sqref="C31">
    <cfRule type="cellIs" dxfId="32" priority="25" stopIfTrue="1" operator="notEqual">
      <formula>$D$31</formula>
    </cfRule>
  </conditionalFormatting>
  <conditionalFormatting sqref="C32">
    <cfRule type="cellIs" dxfId="31" priority="26" stopIfTrue="1" operator="notEqual">
      <formula>$D$32</formula>
    </cfRule>
  </conditionalFormatting>
  <conditionalFormatting sqref="C33">
    <cfRule type="cellIs" dxfId="30" priority="27" stopIfTrue="1" operator="notEqual">
      <formula>$D$33</formula>
    </cfRule>
  </conditionalFormatting>
  <conditionalFormatting sqref="C34">
    <cfRule type="cellIs" dxfId="29" priority="28" stopIfTrue="1" operator="notEqual">
      <formula>$D$34</formula>
    </cfRule>
  </conditionalFormatting>
  <conditionalFormatting sqref="C35">
    <cfRule type="cellIs" dxfId="28" priority="29" stopIfTrue="1" operator="notEqual">
      <formula>$D$35</formula>
    </cfRule>
  </conditionalFormatting>
  <conditionalFormatting sqref="C36">
    <cfRule type="cellIs" dxfId="27" priority="30" stopIfTrue="1" operator="notEqual">
      <formula>$D$36</formula>
    </cfRule>
  </conditionalFormatting>
  <conditionalFormatting sqref="C37">
    <cfRule type="cellIs" dxfId="26" priority="31" stopIfTrue="1" operator="notEqual">
      <formula>$D$37</formula>
    </cfRule>
  </conditionalFormatting>
  <conditionalFormatting sqref="C38">
    <cfRule type="cellIs" dxfId="25" priority="32" stopIfTrue="1" operator="notEqual">
      <formula>$D$38</formula>
    </cfRule>
  </conditionalFormatting>
  <conditionalFormatting sqref="C39">
    <cfRule type="cellIs" dxfId="24" priority="33" stopIfTrue="1" operator="notEqual">
      <formula>$D$39</formula>
    </cfRule>
  </conditionalFormatting>
  <conditionalFormatting sqref="C40">
    <cfRule type="cellIs" dxfId="23" priority="34" stopIfTrue="1" operator="notEqual">
      <formula>$D$40</formula>
    </cfRule>
  </conditionalFormatting>
  <conditionalFormatting sqref="C41">
    <cfRule type="cellIs" dxfId="22" priority="35" stopIfTrue="1" operator="notEqual">
      <formula>$D$41</formula>
    </cfRule>
  </conditionalFormatting>
  <conditionalFormatting sqref="C42">
    <cfRule type="cellIs" dxfId="21" priority="36" stopIfTrue="1" operator="notEqual">
      <formula>$D$42</formula>
    </cfRule>
  </conditionalFormatting>
  <conditionalFormatting sqref="C43">
    <cfRule type="cellIs" dxfId="20" priority="37" stopIfTrue="1" operator="notEqual">
      <formula>$D$43</formula>
    </cfRule>
  </conditionalFormatting>
  <conditionalFormatting sqref="C44">
    <cfRule type="cellIs" dxfId="19" priority="38" stopIfTrue="1" operator="notEqual">
      <formula>$D$44</formula>
    </cfRule>
  </conditionalFormatting>
  <conditionalFormatting sqref="C45">
    <cfRule type="cellIs" dxfId="18" priority="39" stopIfTrue="1" operator="notEqual">
      <formula>$D$45</formula>
    </cfRule>
  </conditionalFormatting>
  <conditionalFormatting sqref="C46">
    <cfRule type="cellIs" dxfId="17" priority="40" stopIfTrue="1" operator="notEqual">
      <formula>$D$46</formula>
    </cfRule>
  </conditionalFormatting>
  <conditionalFormatting sqref="C47">
    <cfRule type="cellIs" dxfId="16" priority="41" stopIfTrue="1" operator="notEqual">
      <formula>$D$47</formula>
    </cfRule>
  </conditionalFormatting>
  <conditionalFormatting sqref="C48">
    <cfRule type="cellIs" dxfId="15" priority="42" stopIfTrue="1" operator="notEqual">
      <formula>$D$48</formula>
    </cfRule>
  </conditionalFormatting>
  <conditionalFormatting sqref="C49">
    <cfRule type="cellIs" dxfId="14" priority="43" stopIfTrue="1" operator="notEqual">
      <formula>$D$49</formula>
    </cfRule>
  </conditionalFormatting>
  <conditionalFormatting sqref="C50">
    <cfRule type="cellIs" dxfId="13" priority="44" stopIfTrue="1" operator="notEqual">
      <formula>$D$50</formula>
    </cfRule>
  </conditionalFormatting>
  <conditionalFormatting sqref="C51">
    <cfRule type="cellIs" dxfId="12" priority="45" stopIfTrue="1" operator="notEqual">
      <formula>$D$51</formula>
    </cfRule>
  </conditionalFormatting>
  <conditionalFormatting sqref="C52">
    <cfRule type="cellIs" dxfId="11" priority="46" stopIfTrue="1" operator="notEqual">
      <formula>$D$52</formula>
    </cfRule>
  </conditionalFormatting>
  <conditionalFormatting sqref="C53">
    <cfRule type="cellIs" dxfId="10" priority="47" stopIfTrue="1" operator="notEqual">
      <formula>$D$53</formula>
    </cfRule>
  </conditionalFormatting>
  <conditionalFormatting sqref="C54">
    <cfRule type="cellIs" dxfId="9" priority="48" stopIfTrue="1" operator="notEqual">
      <formula>$D$54</formula>
    </cfRule>
  </conditionalFormatting>
  <conditionalFormatting sqref="C55">
    <cfRule type="cellIs" dxfId="8" priority="49" stopIfTrue="1" operator="notEqual">
      <formula>$D$55</formula>
    </cfRule>
  </conditionalFormatting>
  <conditionalFormatting sqref="C56">
    <cfRule type="cellIs" dxfId="7" priority="50" stopIfTrue="1" operator="notEqual">
      <formula>$D$56</formula>
    </cfRule>
  </conditionalFormatting>
  <conditionalFormatting sqref="C57">
    <cfRule type="cellIs" dxfId="6" priority="51" stopIfTrue="1" operator="notEqual">
      <formula>$D$57</formula>
    </cfRule>
  </conditionalFormatting>
  <conditionalFormatting sqref="C58">
    <cfRule type="cellIs" dxfId="5" priority="52" stopIfTrue="1" operator="notEqual">
      <formula>$D$58</formula>
    </cfRule>
  </conditionalFormatting>
  <conditionalFormatting sqref="C59">
    <cfRule type="cellIs" dxfId="4" priority="53" stopIfTrue="1" operator="notEqual">
      <formula>$D$59</formula>
    </cfRule>
  </conditionalFormatting>
  <conditionalFormatting sqref="C60">
    <cfRule type="cellIs" dxfId="3" priority="54" stopIfTrue="1" operator="notEqual">
      <formula>$D$60</formula>
    </cfRule>
  </conditionalFormatting>
  <conditionalFormatting sqref="C61">
    <cfRule type="cellIs" dxfId="2" priority="55" stopIfTrue="1" operator="notEqual">
      <formula>$D$61</formula>
    </cfRule>
  </conditionalFormatting>
  <conditionalFormatting sqref="C62">
    <cfRule type="cellIs" dxfId="1" priority="56" stopIfTrue="1" operator="notEqual">
      <formula>$D$62</formula>
    </cfRule>
  </conditionalFormatting>
  <conditionalFormatting sqref="C63">
    <cfRule type="cellIs" dxfId="0" priority="57" stopIfTrue="1" operator="notEqual">
      <formula>$D$63</formula>
    </cfRule>
  </conditionalFormatting>
  <pageMargins left="0.78740157480314965" right="0.39370078740157483" top="1.0629921259842521" bottom="0.51181102362204722" header="0.59055118110236227" footer="0.39370078740157483"/>
  <pageSetup paperSize="8" orientation="portrait" horizontalDpi="300" verticalDpi="300" r:id="rId1"/>
  <headerFooter alignWithMargins="0">
    <oddHeader>&amp;L&amp;"ＭＳ Ｐゴシック,太字"&amp;12千葉県共用 脳卒中地域医療連携パス
診療経過表【介護シート】（詳細データ）&amp;11
&amp;9（千葉県地域生活連携シート）</oddHeader>
    <oddFooter>&amp;L&amp;9※ 本シートは、千葉県地域生活連携シートの記入内容を転記したものです。&amp;C&amp;"ＭＳ Ｐゴシック,太字"&amp;9&amp;P / &amp;N&amp;R&amp;"ＭＳ Ｐゴシック,太字"&amp;9平成23年4月版</oddFooter>
  </headerFooter>
  <drawing r:id="rId2"/>
  <legacyDrawing r:id="rId3"/>
</worksheet>
</file>

<file path=xl/worksheets/sheet13.xml><?xml version="1.0" encoding="utf-8"?>
<worksheet xmlns="http://schemas.openxmlformats.org/spreadsheetml/2006/main" xmlns:r="http://schemas.openxmlformats.org/officeDocument/2006/relationships">
  <sheetPr codeName="Sheet4"/>
  <dimension ref="A1:L140"/>
  <sheetViews>
    <sheetView workbookViewId="0">
      <selection activeCell="F29" sqref="F29"/>
    </sheetView>
  </sheetViews>
  <sheetFormatPr defaultRowHeight="13.5"/>
  <cols>
    <col min="1" max="1" width="11" bestFit="1" customWidth="1"/>
    <col min="2" max="2" width="18.875" bestFit="1" customWidth="1"/>
    <col min="7" max="7" width="11" bestFit="1" customWidth="1"/>
    <col min="8" max="8" width="20" bestFit="1" customWidth="1"/>
    <col min="9" max="9" width="2.5" bestFit="1" customWidth="1"/>
    <col min="10" max="10" width="9.625" customWidth="1"/>
    <col min="11" max="11" width="12.625" customWidth="1"/>
    <col min="12" max="12" width="27.375" style="142" customWidth="1"/>
  </cols>
  <sheetData>
    <row r="1" spans="1:12">
      <c r="J1" s="1990"/>
      <c r="K1" s="1991"/>
      <c r="L1" s="136"/>
    </row>
    <row r="2" spans="1:12">
      <c r="J2" s="13"/>
      <c r="K2" s="13"/>
      <c r="L2" s="136"/>
    </row>
    <row r="3" spans="1:12">
      <c r="A3" t="s">
        <v>85</v>
      </c>
      <c r="B3" t="s">
        <v>743</v>
      </c>
      <c r="C3" t="b">
        <v>0</v>
      </c>
      <c r="G3" t="s">
        <v>85</v>
      </c>
      <c r="H3" t="str">
        <f>IF(C6=TRUE,B6,IF(C5=TRUE,B5,IF(C4=TRUE,B4,IF(C3=TRUE,B3,""))))</f>
        <v/>
      </c>
      <c r="J3" s="2017"/>
      <c r="K3" s="2018"/>
      <c r="L3" s="137"/>
    </row>
    <row r="4" spans="1:12">
      <c r="B4" t="s">
        <v>20</v>
      </c>
      <c r="C4" t="b">
        <v>0</v>
      </c>
      <c r="J4" s="2019"/>
      <c r="K4" s="2020"/>
      <c r="L4" s="137"/>
    </row>
    <row r="5" spans="1:12" ht="14.25" thickBot="1">
      <c r="B5" t="s">
        <v>19</v>
      </c>
      <c r="C5" t="b">
        <v>0</v>
      </c>
      <c r="J5" s="132"/>
      <c r="K5" s="133"/>
      <c r="L5" s="138" t="s">
        <v>255</v>
      </c>
    </row>
    <row r="6" spans="1:12">
      <c r="B6" t="s">
        <v>22</v>
      </c>
      <c r="C6" t="b">
        <v>0</v>
      </c>
      <c r="J6" s="1992" t="s">
        <v>84</v>
      </c>
      <c r="K6" s="1993"/>
      <c r="L6" s="2" t="str">
        <f>IF(地域生活連携シート!BW35="","",CONCATENATE("平成",地域生活連携シート!BI35,"年",地域生活連携シート!BP35,"月",地域生活連携シート!BW35,"日"))</f>
        <v/>
      </c>
    </row>
    <row r="7" spans="1:12" ht="14.25" thickBot="1">
      <c r="A7" t="s">
        <v>69</v>
      </c>
      <c r="B7" t="s">
        <v>141</v>
      </c>
      <c r="C7" t="b">
        <v>0</v>
      </c>
      <c r="D7" t="str">
        <f>IF(C7=TRUE,"（",IF(C8=TRUE,"（",IF(C9=TRUE,"（",IF(C10=TRUE,"（",IF(C11=TRUE,"（","")))))</f>
        <v/>
      </c>
      <c r="E7" t="str">
        <f>IF(C7=TRUE,B7,"")</f>
        <v/>
      </c>
      <c r="G7" t="s">
        <v>69</v>
      </c>
      <c r="H7" t="str">
        <f>IF(C3=TRUE,"",D7&amp;E7&amp;E8&amp;E9&amp;E10&amp;E11&amp;D8)</f>
        <v/>
      </c>
      <c r="J7" s="1994" t="s">
        <v>192</v>
      </c>
      <c r="K7" s="1995"/>
      <c r="L7" s="3" t="str">
        <f>IF(H136="","","（"&amp;H136&amp;"）")</f>
        <v/>
      </c>
    </row>
    <row r="8" spans="1:12">
      <c r="B8" t="s">
        <v>142</v>
      </c>
      <c r="C8" t="b">
        <v>0</v>
      </c>
      <c r="D8" t="str">
        <f>IF(D7="","","）")</f>
        <v/>
      </c>
      <c r="E8" t="str">
        <f>IF(C8=TRUE,B8,"")</f>
        <v/>
      </c>
      <c r="J8" s="15" t="s">
        <v>114</v>
      </c>
      <c r="K8" s="16"/>
      <c r="L8" s="4" t="str">
        <f>IF(地域生活連携シート!P14="","",地域生活連携シート!P14)</f>
        <v/>
      </c>
    </row>
    <row r="9" spans="1:12">
      <c r="B9" t="s">
        <v>143</v>
      </c>
      <c r="C9" t="b">
        <v>0</v>
      </c>
      <c r="E9" t="str">
        <f>IF(C9=TRUE,B9,"")</f>
        <v/>
      </c>
      <c r="J9" s="1988" t="s">
        <v>262</v>
      </c>
      <c r="K9" s="1996"/>
      <c r="L9" s="127" t="str">
        <f>IF(地域生活連携シート!CG14="","",地域生活連携シート!CG14)</f>
        <v/>
      </c>
    </row>
    <row r="10" spans="1:12">
      <c r="B10" t="s">
        <v>144</v>
      </c>
      <c r="C10" t="b">
        <v>0</v>
      </c>
      <c r="E10" t="str">
        <f>IF(C10=TRUE,B10,"")</f>
        <v/>
      </c>
      <c r="J10" s="1997" t="s">
        <v>263</v>
      </c>
      <c r="K10" s="2016"/>
      <c r="L10" s="128" t="str">
        <f>IF(地域生活連携シート!DB14="","",地域生活連携シート!DB14)</f>
        <v/>
      </c>
    </row>
    <row r="11" spans="1:12">
      <c r="B11" t="s">
        <v>1</v>
      </c>
      <c r="C11" t="b">
        <v>0</v>
      </c>
      <c r="D11" t="str">
        <f>IF(地域生活連携シート!CA38="","",地域生活連携シート!CA38)</f>
        <v/>
      </c>
      <c r="E11" t="str">
        <f>IF(C11=TRUE,D11,"")</f>
        <v/>
      </c>
      <c r="J11" s="1988" t="s">
        <v>264</v>
      </c>
      <c r="K11" s="232" t="s">
        <v>268</v>
      </c>
      <c r="L11" s="230" t="str">
        <f>IF(G124="","",G124)</f>
        <v/>
      </c>
    </row>
    <row r="12" spans="1:12">
      <c r="A12" t="s">
        <v>86</v>
      </c>
      <c r="B12" t="s">
        <v>743</v>
      </c>
      <c r="C12" t="b">
        <v>0</v>
      </c>
      <c r="G12" t="s">
        <v>86</v>
      </c>
      <c r="H12" t="str">
        <f>IF(C13=TRUE,B13,IF(C12=TRUE,B12,""))</f>
        <v/>
      </c>
      <c r="J12" s="2014"/>
      <c r="K12" s="234" t="s">
        <v>269</v>
      </c>
      <c r="L12" s="240" t="str">
        <f t="shared" ref="L12:L19" si="0">IF(G125="","",G125)</f>
        <v/>
      </c>
    </row>
    <row r="13" spans="1:12">
      <c r="B13" t="s">
        <v>2</v>
      </c>
      <c r="C13" t="b">
        <v>0</v>
      </c>
      <c r="D13" t="str">
        <f>IF(地域生活連携シート!AJ39="","","（"&amp;地域生活連携シート!AJ39&amp;"）")</f>
        <v/>
      </c>
      <c r="E13" t="str">
        <f>IF(C13=TRUE,D13,"")</f>
        <v/>
      </c>
      <c r="G13" t="s">
        <v>145</v>
      </c>
      <c r="H13" t="str">
        <f>IF(C12=TRUE,"",E13)</f>
        <v/>
      </c>
      <c r="J13" s="2014"/>
      <c r="K13" s="234" t="s">
        <v>272</v>
      </c>
      <c r="L13" s="240" t="str">
        <f t="shared" si="0"/>
        <v/>
      </c>
    </row>
    <row r="14" spans="1:12">
      <c r="A14" t="s">
        <v>89</v>
      </c>
      <c r="B14" t="s">
        <v>743</v>
      </c>
      <c r="C14" t="b">
        <v>0</v>
      </c>
      <c r="G14" t="s">
        <v>89</v>
      </c>
      <c r="H14" t="str">
        <f>IF(C15=TRUE,B15,IF(C14=TRUE,B14,""))</f>
        <v/>
      </c>
      <c r="J14" s="2014"/>
      <c r="K14" s="234" t="s">
        <v>270</v>
      </c>
      <c r="L14" s="240" t="str">
        <f t="shared" si="0"/>
        <v/>
      </c>
    </row>
    <row r="15" spans="1:12">
      <c r="B15" t="s">
        <v>2</v>
      </c>
      <c r="C15" t="b">
        <v>0</v>
      </c>
      <c r="D15" t="str">
        <f>IF(地域生活連携シート!BV39="","","（"&amp;地域生活連携シート!BV39&amp;"）")</f>
        <v/>
      </c>
      <c r="E15" t="str">
        <f>IF(C15=TRUE,D15,"")</f>
        <v/>
      </c>
      <c r="G15" t="s">
        <v>146</v>
      </c>
      <c r="H15" t="str">
        <f>IF(C14=TRUE,"",E15)</f>
        <v/>
      </c>
      <c r="J15" s="2014"/>
      <c r="K15" s="234" t="s">
        <v>271</v>
      </c>
      <c r="L15" s="240" t="str">
        <f t="shared" si="0"/>
        <v/>
      </c>
    </row>
    <row r="16" spans="1:12">
      <c r="A16" t="s">
        <v>88</v>
      </c>
      <c r="B16" t="s">
        <v>147</v>
      </c>
      <c r="C16" t="b">
        <v>0</v>
      </c>
      <c r="G16" t="s">
        <v>88</v>
      </c>
      <c r="H16" t="str">
        <f>IF(C19=TRUE,B19,IF(C18=TRUE,B18,IF(C17=TRUE,B17,IF(C16=TRUE,B16,""))))</f>
        <v/>
      </c>
      <c r="J16" s="2014"/>
      <c r="K16" s="234" t="s">
        <v>273</v>
      </c>
      <c r="L16" s="240" t="str">
        <f t="shared" si="0"/>
        <v/>
      </c>
    </row>
    <row r="17" spans="1:12">
      <c r="B17" t="s">
        <v>148</v>
      </c>
      <c r="C17" t="b">
        <v>0</v>
      </c>
      <c r="J17" s="2014"/>
      <c r="K17" s="234" t="s">
        <v>280</v>
      </c>
      <c r="L17" s="240" t="str">
        <f t="shared" si="0"/>
        <v/>
      </c>
    </row>
    <row r="18" spans="1:12">
      <c r="B18" t="s">
        <v>149</v>
      </c>
      <c r="C18" t="b">
        <v>0</v>
      </c>
      <c r="J18" s="2014"/>
      <c r="K18" s="234" t="s">
        <v>281</v>
      </c>
      <c r="L18" s="240" t="str">
        <f t="shared" si="0"/>
        <v/>
      </c>
    </row>
    <row r="19" spans="1:12">
      <c r="B19" t="s">
        <v>150</v>
      </c>
      <c r="C19" t="b">
        <v>0</v>
      </c>
      <c r="J19" s="2014"/>
      <c r="K19" s="234" t="s">
        <v>276</v>
      </c>
      <c r="L19" s="240" t="str">
        <f t="shared" si="0"/>
        <v/>
      </c>
    </row>
    <row r="20" spans="1:12">
      <c r="A20" t="s">
        <v>151</v>
      </c>
      <c r="B20" t="s">
        <v>743</v>
      </c>
      <c r="C20" t="b">
        <v>0</v>
      </c>
      <c r="G20" t="s">
        <v>151</v>
      </c>
      <c r="H20" t="str">
        <f>IF(C21=TRUE,"（"&amp;B21&amp;"）",IF(C20=TRUE,"（"&amp;B20&amp;"）",""))</f>
        <v/>
      </c>
      <c r="J20" s="2015"/>
      <c r="K20" s="233" t="s">
        <v>1</v>
      </c>
      <c r="L20" s="231" t="str">
        <f>IF(G133="","",G133)</f>
        <v/>
      </c>
    </row>
    <row r="21" spans="1:12">
      <c r="B21" t="s">
        <v>2</v>
      </c>
      <c r="C21" t="b">
        <v>0</v>
      </c>
      <c r="J21" s="18" t="s">
        <v>85</v>
      </c>
      <c r="K21" s="19"/>
      <c r="L21" s="5" t="str">
        <f>H3</f>
        <v/>
      </c>
    </row>
    <row r="22" spans="1:12">
      <c r="A22" t="s">
        <v>91</v>
      </c>
      <c r="B22" t="s">
        <v>152</v>
      </c>
      <c r="C22" t="b">
        <v>0</v>
      </c>
      <c r="G22" t="s">
        <v>91</v>
      </c>
      <c r="H22" t="str">
        <f>IF(C25=TRUE,B25,IF(C24=TRUE,B24,IF(C23=TRUE,B23,IF(C22=TRUE,B22,""))))</f>
        <v/>
      </c>
      <c r="J22" s="18"/>
      <c r="K22" s="20" t="s">
        <v>87</v>
      </c>
      <c r="L22" s="6" t="str">
        <f>H7</f>
        <v/>
      </c>
    </row>
    <row r="23" spans="1:12">
      <c r="B23" t="s">
        <v>153</v>
      </c>
      <c r="C23" t="b">
        <v>0</v>
      </c>
      <c r="J23" s="21" t="s">
        <v>193</v>
      </c>
      <c r="K23" s="22"/>
      <c r="L23" s="7" t="str">
        <f>H12</f>
        <v/>
      </c>
    </row>
    <row r="24" spans="1:12">
      <c r="B24" t="s">
        <v>154</v>
      </c>
      <c r="C24" t="b">
        <v>0</v>
      </c>
      <c r="J24" s="18"/>
      <c r="K24" s="20" t="s">
        <v>87</v>
      </c>
      <c r="L24" s="6" t="str">
        <f>H13</f>
        <v/>
      </c>
    </row>
    <row r="25" spans="1:12">
      <c r="B25" t="s">
        <v>150</v>
      </c>
      <c r="C25" t="b">
        <v>0</v>
      </c>
      <c r="J25" s="21" t="s">
        <v>89</v>
      </c>
      <c r="K25" s="22"/>
      <c r="L25" s="7" t="str">
        <f>H14</f>
        <v/>
      </c>
    </row>
    <row r="26" spans="1:12">
      <c r="A26" t="s">
        <v>155</v>
      </c>
      <c r="B26" t="s">
        <v>743</v>
      </c>
      <c r="C26" t="b">
        <v>0</v>
      </c>
      <c r="G26" t="s">
        <v>156</v>
      </c>
      <c r="H26" t="str">
        <f>IF(C27=TRUE,"（"&amp;B27&amp;"）",IF(C26=TRUE,"（"&amp;B26&amp;"）",""))</f>
        <v/>
      </c>
      <c r="J26" s="18"/>
      <c r="K26" s="20" t="s">
        <v>87</v>
      </c>
      <c r="L26" s="6" t="str">
        <f>H15</f>
        <v/>
      </c>
    </row>
    <row r="27" spans="1:12">
      <c r="B27" t="s">
        <v>2</v>
      </c>
      <c r="C27" t="b">
        <v>0</v>
      </c>
      <c r="J27" s="21" t="s">
        <v>88</v>
      </c>
      <c r="K27" s="22"/>
      <c r="L27" s="7" t="str">
        <f>H16</f>
        <v/>
      </c>
    </row>
    <row r="28" spans="1:12">
      <c r="A28" t="s">
        <v>93</v>
      </c>
      <c r="B28" t="s">
        <v>76</v>
      </c>
      <c r="C28" t="b">
        <v>0</v>
      </c>
      <c r="G28" t="s">
        <v>93</v>
      </c>
      <c r="H28" t="str">
        <f>IF(C31=TRUE,B31,IF(C30=TRUE,B30,IF(C29=TRUE,B29,IF(C28=TRUE,B28,""))))</f>
        <v/>
      </c>
      <c r="J28" s="18"/>
      <c r="K28" s="20" t="s">
        <v>90</v>
      </c>
      <c r="L28" s="6" t="str">
        <f>H20</f>
        <v/>
      </c>
    </row>
    <row r="29" spans="1:12">
      <c r="B29" t="s">
        <v>252</v>
      </c>
      <c r="C29" t="b">
        <v>0</v>
      </c>
      <c r="J29" s="21" t="s">
        <v>91</v>
      </c>
      <c r="K29" s="22"/>
      <c r="L29" s="7" t="str">
        <f>H22</f>
        <v/>
      </c>
    </row>
    <row r="30" spans="1:12">
      <c r="B30" t="s">
        <v>74</v>
      </c>
      <c r="C30" t="b">
        <v>0</v>
      </c>
      <c r="J30" s="18"/>
      <c r="K30" s="20" t="s">
        <v>92</v>
      </c>
      <c r="L30" s="6" t="str">
        <f>H26</f>
        <v/>
      </c>
    </row>
    <row r="31" spans="1:12">
      <c r="B31" t="s">
        <v>157</v>
      </c>
      <c r="C31" t="b">
        <v>0</v>
      </c>
      <c r="J31" s="21" t="s">
        <v>93</v>
      </c>
      <c r="K31" s="22"/>
      <c r="L31" s="7" t="str">
        <f>H28</f>
        <v/>
      </c>
    </row>
    <row r="32" spans="1:12">
      <c r="A32" t="s">
        <v>158</v>
      </c>
      <c r="B32" t="s">
        <v>111</v>
      </c>
      <c r="C32" t="b">
        <v>0</v>
      </c>
      <c r="G32" t="s">
        <v>158</v>
      </c>
      <c r="H32" t="str">
        <f>IF(C34=TRUE,B34,IF(C33=TRUE,B33,IF(C32=TRUE,B32,"")))</f>
        <v/>
      </c>
      <c r="J32" s="23"/>
      <c r="K32" s="20" t="s">
        <v>189</v>
      </c>
      <c r="L32" s="6" t="str">
        <f>H32</f>
        <v/>
      </c>
    </row>
    <row r="33" spans="1:12">
      <c r="B33" t="s">
        <v>190</v>
      </c>
      <c r="C33" t="b">
        <v>0</v>
      </c>
      <c r="J33" s="24" t="s">
        <v>94</v>
      </c>
      <c r="K33" s="25"/>
      <c r="L33" s="8" t="str">
        <f>H35</f>
        <v/>
      </c>
    </row>
    <row r="34" spans="1:12">
      <c r="B34" t="s">
        <v>191</v>
      </c>
      <c r="C34" t="b">
        <v>0</v>
      </c>
      <c r="J34" s="21" t="s">
        <v>95</v>
      </c>
      <c r="K34" s="22"/>
      <c r="L34" s="9" t="str">
        <f>H45</f>
        <v/>
      </c>
    </row>
    <row r="35" spans="1:12">
      <c r="A35" t="s">
        <v>94</v>
      </c>
      <c r="B35" t="s">
        <v>743</v>
      </c>
      <c r="C35" t="b">
        <v>0</v>
      </c>
      <c r="G35" t="s">
        <v>94</v>
      </c>
      <c r="H35" t="str">
        <f>IF(C35=TRUE,"無し",E36&amp;E37&amp;E38&amp;E39&amp;E40&amp;E41&amp;E42&amp;E43&amp;E44)</f>
        <v/>
      </c>
      <c r="J35" s="18"/>
      <c r="K35" s="19" t="s">
        <v>96</v>
      </c>
      <c r="L35" s="6" t="str">
        <f>H47</f>
        <v/>
      </c>
    </row>
    <row r="36" spans="1:12">
      <c r="B36" t="s">
        <v>159</v>
      </c>
      <c r="C36" t="b">
        <v>0</v>
      </c>
      <c r="E36" t="str">
        <f>IF(C36=TRUE,B36,"")</f>
        <v/>
      </c>
      <c r="J36" s="24" t="s">
        <v>97</v>
      </c>
      <c r="K36" s="26"/>
      <c r="L36" s="9" t="str">
        <f>H50</f>
        <v/>
      </c>
    </row>
    <row r="37" spans="1:12">
      <c r="B37" t="s">
        <v>160</v>
      </c>
      <c r="C37" t="b">
        <v>0</v>
      </c>
      <c r="E37" t="str">
        <f t="shared" ref="E37:E43" si="1">IF(C37=TRUE,B37,"")</f>
        <v/>
      </c>
      <c r="J37" s="21" t="s">
        <v>98</v>
      </c>
      <c r="K37" s="22"/>
      <c r="L37" s="9" t="str">
        <f>H55</f>
        <v/>
      </c>
    </row>
    <row r="38" spans="1:12">
      <c r="B38" t="s">
        <v>161</v>
      </c>
      <c r="C38" t="b">
        <v>0</v>
      </c>
      <c r="E38" t="str">
        <f t="shared" si="1"/>
        <v/>
      </c>
      <c r="J38" s="1982" t="s">
        <v>240</v>
      </c>
      <c r="K38" s="27" t="s">
        <v>99</v>
      </c>
      <c r="L38" s="9" t="str">
        <f>H61</f>
        <v/>
      </c>
    </row>
    <row r="39" spans="1:12">
      <c r="B39" t="s">
        <v>162</v>
      </c>
      <c r="C39" t="b">
        <v>0</v>
      </c>
      <c r="E39" t="str">
        <f t="shared" si="1"/>
        <v/>
      </c>
      <c r="J39" s="2012"/>
      <c r="K39" s="28" t="s">
        <v>100</v>
      </c>
      <c r="L39" s="10" t="str">
        <f>H67</f>
        <v/>
      </c>
    </row>
    <row r="40" spans="1:12" ht="13.5" customHeight="1">
      <c r="B40" t="s">
        <v>163</v>
      </c>
      <c r="C40" t="b">
        <v>0</v>
      </c>
      <c r="E40" t="str">
        <f t="shared" si="1"/>
        <v/>
      </c>
      <c r="J40" s="2012"/>
      <c r="K40" s="28" t="s">
        <v>187</v>
      </c>
      <c r="L40" s="10" t="str">
        <f>H71</f>
        <v/>
      </c>
    </row>
    <row r="41" spans="1:12" ht="13.5" customHeight="1">
      <c r="B41" t="s">
        <v>164</v>
      </c>
      <c r="C41" t="b">
        <v>0</v>
      </c>
      <c r="E41" t="str">
        <f t="shared" si="1"/>
        <v/>
      </c>
      <c r="J41" s="2012"/>
      <c r="K41" s="28" t="s">
        <v>101</v>
      </c>
      <c r="L41" s="10" t="str">
        <f>H73</f>
        <v/>
      </c>
    </row>
    <row r="42" spans="1:12">
      <c r="B42" t="s">
        <v>165</v>
      </c>
      <c r="C42" t="b">
        <v>0</v>
      </c>
      <c r="E42" t="str">
        <f t="shared" si="1"/>
        <v/>
      </c>
      <c r="J42" s="2013"/>
      <c r="K42" s="29" t="s">
        <v>102</v>
      </c>
      <c r="L42" s="6" t="str">
        <f>H77</f>
        <v/>
      </c>
    </row>
    <row r="43" spans="1:12">
      <c r="B43" t="s">
        <v>166</v>
      </c>
      <c r="C43" t="b">
        <v>0</v>
      </c>
      <c r="E43" t="str">
        <f t="shared" si="1"/>
        <v/>
      </c>
      <c r="J43" s="1982" t="s">
        <v>241</v>
      </c>
      <c r="K43" s="27" t="s">
        <v>103</v>
      </c>
      <c r="L43" s="7" t="str">
        <f>H79</f>
        <v/>
      </c>
    </row>
    <row r="44" spans="1:12">
      <c r="B44" t="s">
        <v>1</v>
      </c>
      <c r="C44" t="b">
        <v>0</v>
      </c>
      <c r="D44" t="str">
        <f>IF(地域生活連携シート!BY48="","",地域生活連携シート!BY48)</f>
        <v/>
      </c>
      <c r="E44" t="str">
        <f>IF(C44=TRUE,D44,"")</f>
        <v/>
      </c>
      <c r="J44" s="1983"/>
      <c r="K44" s="28" t="s">
        <v>104</v>
      </c>
      <c r="L44" s="10" t="str">
        <f>H83</f>
        <v/>
      </c>
    </row>
    <row r="45" spans="1:12">
      <c r="A45" t="s">
        <v>167</v>
      </c>
      <c r="B45" t="s">
        <v>168</v>
      </c>
      <c r="C45" t="b">
        <v>0</v>
      </c>
      <c r="G45" t="s">
        <v>167</v>
      </c>
      <c r="H45" t="str">
        <f>IF(C46=TRUE,"睡眠障害"&amp;D46,IF(C45=FALSE,"","良眠"))</f>
        <v/>
      </c>
      <c r="J45" s="1983"/>
      <c r="K45" s="30" t="s">
        <v>105</v>
      </c>
      <c r="L45" s="5" t="str">
        <f>H87</f>
        <v/>
      </c>
    </row>
    <row r="46" spans="1:12">
      <c r="B46" t="s">
        <v>169</v>
      </c>
      <c r="C46" t="b">
        <v>0</v>
      </c>
      <c r="D46" t="str">
        <f>IF(地域生活連携シート!AH49="","","（"&amp;地域生活連携シート!AH49&amp;"）")</f>
        <v>（眠りが浅い）</v>
      </c>
      <c r="J46" s="1984"/>
      <c r="K46" s="29" t="s">
        <v>106</v>
      </c>
      <c r="L46" s="6" t="str">
        <f>H91</f>
        <v/>
      </c>
    </row>
    <row r="47" spans="1:12">
      <c r="A47" t="s">
        <v>170</v>
      </c>
      <c r="B47" t="s">
        <v>111</v>
      </c>
      <c r="C47" t="b">
        <v>0</v>
      </c>
      <c r="G47" t="s">
        <v>170</v>
      </c>
      <c r="H47" t="str">
        <f>IF(C49=TRUE,B49,IF(C48=TRUE,B48,IF(C47=TRUE,B47,"")))</f>
        <v/>
      </c>
      <c r="J47" s="1982" t="s">
        <v>242</v>
      </c>
      <c r="K47" s="27" t="s">
        <v>194</v>
      </c>
      <c r="L47" s="7" t="str">
        <f>H93</f>
        <v/>
      </c>
    </row>
    <row r="48" spans="1:12">
      <c r="B48" t="s">
        <v>257</v>
      </c>
      <c r="C48" t="b">
        <v>0</v>
      </c>
      <c r="J48" s="1983"/>
      <c r="K48" s="30" t="s">
        <v>107</v>
      </c>
      <c r="L48" s="5" t="str">
        <f>H97</f>
        <v/>
      </c>
    </row>
    <row r="49" spans="1:12">
      <c r="B49" t="s">
        <v>171</v>
      </c>
      <c r="C49" t="b">
        <v>0</v>
      </c>
      <c r="J49" s="1983"/>
      <c r="K49" s="31" t="s">
        <v>195</v>
      </c>
      <c r="L49" s="11" t="str">
        <f>H100</f>
        <v/>
      </c>
    </row>
    <row r="50" spans="1:12">
      <c r="A50" t="s">
        <v>172</v>
      </c>
      <c r="B50" t="s">
        <v>175</v>
      </c>
      <c r="C50" t="b">
        <v>0</v>
      </c>
      <c r="D50" t="str">
        <f>IF(C51=TRUE,B51,IF(C50=TRUE,B50,""))</f>
        <v/>
      </c>
      <c r="G50" t="s">
        <v>172</v>
      </c>
      <c r="H50" t="str">
        <f>IF(C54=TRUE,B54,D50&amp;D52)</f>
        <v/>
      </c>
      <c r="J50" s="1983"/>
      <c r="K50" s="30" t="s">
        <v>196</v>
      </c>
      <c r="L50" s="5" t="str">
        <f>H104</f>
        <v/>
      </c>
    </row>
    <row r="51" spans="1:12">
      <c r="B51" t="s">
        <v>176</v>
      </c>
      <c r="C51" t="b">
        <v>0</v>
      </c>
      <c r="J51" s="1984"/>
      <c r="K51" s="29" t="s">
        <v>197</v>
      </c>
      <c r="L51" s="6" t="str">
        <f>H107</f>
        <v/>
      </c>
    </row>
    <row r="52" spans="1:12">
      <c r="B52" t="s">
        <v>174</v>
      </c>
      <c r="C52" t="b">
        <v>0</v>
      </c>
      <c r="D52" t="str">
        <f>IF(C53=TRUE,B53,IF(C52=TRUE,B52,""))</f>
        <v/>
      </c>
      <c r="J52" s="24" t="s">
        <v>108</v>
      </c>
      <c r="K52" s="25"/>
      <c r="L52" s="12" t="str">
        <f>H110</f>
        <v/>
      </c>
    </row>
    <row r="53" spans="1:12">
      <c r="B53" t="s">
        <v>177</v>
      </c>
      <c r="C53" t="b">
        <v>0</v>
      </c>
      <c r="J53" s="24" t="s">
        <v>109</v>
      </c>
      <c r="K53" s="25"/>
      <c r="L53" s="12" t="str">
        <f>H114</f>
        <v/>
      </c>
    </row>
    <row r="54" spans="1:12">
      <c r="B54" t="s">
        <v>173</v>
      </c>
      <c r="C54" t="b">
        <v>0</v>
      </c>
      <c r="J54" s="24" t="s">
        <v>110</v>
      </c>
      <c r="K54" s="25"/>
      <c r="L54" s="12" t="str">
        <f>H118</f>
        <v/>
      </c>
    </row>
    <row r="55" spans="1:12">
      <c r="A55" t="s">
        <v>98</v>
      </c>
      <c r="B55" t="s">
        <v>731</v>
      </c>
      <c r="C55" t="b">
        <v>0</v>
      </c>
      <c r="G55" t="s">
        <v>98</v>
      </c>
      <c r="H55" t="str">
        <f>IF(D57="","",IF(D58="","",IF(D59="","",IF(D60="","",IF(E57="","",IF(E58="","",IF(E59="","",E60)))))))</f>
        <v/>
      </c>
      <c r="J55" s="1985" t="s">
        <v>259</v>
      </c>
      <c r="K55" s="122">
        <v>1</v>
      </c>
      <c r="L55" s="9" t="str">
        <f>IF(地域生活連携シート!CJ39="","",地域生活連携シート!CJ39)</f>
        <v/>
      </c>
    </row>
    <row r="56" spans="1:12">
      <c r="B56" t="s">
        <v>735</v>
      </c>
      <c r="C56" t="b">
        <v>0</v>
      </c>
      <c r="J56" s="1986"/>
      <c r="K56" s="123">
        <v>2</v>
      </c>
      <c r="L56" s="112" t="str">
        <f>IF(地域生活連携シート!CJ43="","",地域生活連携シート!CJ43)</f>
        <v/>
      </c>
    </row>
    <row r="57" spans="1:12">
      <c r="B57" t="s">
        <v>53</v>
      </c>
      <c r="C57" t="b">
        <v>0</v>
      </c>
      <c r="D57" t="str">
        <f>IF(C55=FALSE,"",IF(C57=FALSE,"","補助器具を使用せず、介助無しで歩行できる"))</f>
        <v/>
      </c>
      <c r="E57" t="str">
        <f>IF(C56=FALSE,"",IF(C57=FALSE,"","介助があれば歩行できる"))</f>
        <v/>
      </c>
      <c r="J57" s="1986"/>
      <c r="K57" s="123">
        <v>3</v>
      </c>
      <c r="L57" s="112" t="str">
        <f>IF(地域生活連携シート!CJ47="","",地域生活連携シート!CJ47)</f>
        <v/>
      </c>
    </row>
    <row r="58" spans="1:12">
      <c r="B58" t="s">
        <v>3</v>
      </c>
      <c r="C58" t="b">
        <v>0</v>
      </c>
      <c r="D58" t="str">
        <f>IF(C55=FALSE,"",IF(C58=FALSE,"","杖を使用すれば、介助無しで歩行できる"))</f>
        <v/>
      </c>
      <c r="E58" t="str">
        <f>IF(C56=FALSE,"",IF(C58=FALSE,"","介助があれば、杖を使用して歩行できる"))</f>
        <v/>
      </c>
      <c r="J58" s="1986"/>
      <c r="K58" s="123">
        <v>4</v>
      </c>
      <c r="L58" s="112" t="str">
        <f>IF(地域生活連携シート!CJ51="","",地域生活連携シート!CJ51)</f>
        <v/>
      </c>
    </row>
    <row r="59" spans="1:12">
      <c r="B59" t="s">
        <v>4</v>
      </c>
      <c r="C59" t="b">
        <v>0</v>
      </c>
      <c r="D59" t="str">
        <f>IF(C55=FALSE,"",IF(C59=FALSE,"","歩行器を使用すれば、介助無しで歩行できる"))</f>
        <v/>
      </c>
      <c r="E59" t="str">
        <f>IF(C56=FALSE,"",IF(C59=FALSE,"","介助があれば、歩行器を使用して歩行できる"))</f>
        <v/>
      </c>
      <c r="J59" s="1986"/>
      <c r="K59" s="123">
        <v>5</v>
      </c>
      <c r="L59" s="112" t="str">
        <f>IF(地域生活連携シート!CJ55="","",地域生活連携シート!CJ55)</f>
        <v/>
      </c>
    </row>
    <row r="60" spans="1:12">
      <c r="B60" t="s">
        <v>178</v>
      </c>
      <c r="C60" t="b">
        <v>0</v>
      </c>
      <c r="D60" t="str">
        <f>IF(C55=FALSE,"",IF(C60=FALSE,"","車椅子に乗れば、介助無しで移動できる"))</f>
        <v/>
      </c>
      <c r="E60" t="str">
        <f>IF(C56=FALSE,"",IF(C60=FALSE,"","移動には車椅子を押す等の介助が必要"))</f>
        <v/>
      </c>
      <c r="J60" s="1986"/>
      <c r="K60" s="123">
        <v>6</v>
      </c>
      <c r="L60" s="112" t="str">
        <f>IF(地域生活連携シート!CJ59="","",地域生活連携シート!CJ59)</f>
        <v/>
      </c>
    </row>
    <row r="61" spans="1:12">
      <c r="A61" t="s">
        <v>99</v>
      </c>
      <c r="B61" t="s">
        <v>748</v>
      </c>
      <c r="C61" t="b">
        <v>0</v>
      </c>
      <c r="G61" t="s">
        <v>99</v>
      </c>
      <c r="H61" t="str">
        <f>IF(C61=TRUE,B61,IF(C62=FALSE,"",B62&amp;"（"&amp;C63&amp;C64&amp;C65&amp;C66&amp;"）"))</f>
        <v/>
      </c>
      <c r="J61" s="1986"/>
      <c r="K61" s="123">
        <v>7</v>
      </c>
      <c r="L61" s="112" t="str">
        <f>IF(地域生活連携シート!CJ63="","",地域生活連携シート!CJ63)</f>
        <v/>
      </c>
    </row>
    <row r="62" spans="1:12">
      <c r="B62" t="s">
        <v>179</v>
      </c>
      <c r="C62" t="b">
        <v>0</v>
      </c>
      <c r="J62" s="1987"/>
      <c r="K62" s="124">
        <v>8</v>
      </c>
      <c r="L62" s="110" t="str">
        <f>IF(地域生活連携シート!CJ67="","",地域生活連携シート!CJ67)</f>
        <v/>
      </c>
    </row>
    <row r="63" spans="1:12">
      <c r="B63" t="s">
        <v>180</v>
      </c>
      <c r="C63" t="str">
        <f>IF(地域生活連携シート!AJ53="","",地域生活連携シート!AJ53&amp;"、")</f>
        <v/>
      </c>
      <c r="J63" s="2009" t="s">
        <v>198</v>
      </c>
      <c r="K63" s="2010"/>
      <c r="L63" s="8" t="str">
        <f>IF(地域生活連携シート!P71="","",地域生活連携シート!P71)</f>
        <v/>
      </c>
    </row>
    <row r="64" spans="1:12">
      <c r="B64" t="s">
        <v>181</v>
      </c>
      <c r="C64" t="str">
        <f>IF(地域生活連携シート!AX53="","",地域生活連携シート!AX53)</f>
        <v/>
      </c>
      <c r="J64" s="2009" t="s">
        <v>199</v>
      </c>
      <c r="K64" s="2010"/>
      <c r="L64" s="8" t="str">
        <f>IF(地域生活連携シート!CC71="","",地域生活連携シート!CC71)</f>
        <v/>
      </c>
    </row>
    <row r="65" spans="1:12">
      <c r="B65" t="s">
        <v>182</v>
      </c>
      <c r="C65" t="str">
        <f>IF(地域生活連携シート!BK53="","",地域生活連携シート!BK53&amp;"を")</f>
        <v/>
      </c>
      <c r="J65" s="2004" t="s">
        <v>115</v>
      </c>
      <c r="K65" s="116" t="s">
        <v>79</v>
      </c>
      <c r="L65" s="9" t="str">
        <f>IF(地域生活連携シート!H78="","",地域生活連携シート!H78)</f>
        <v/>
      </c>
    </row>
    <row r="66" spans="1:12">
      <c r="B66" t="s">
        <v>183</v>
      </c>
      <c r="C66" t="str">
        <f>IF(地域生活連携シート!CA53="","",地域生活連携シート!CA53&amp;"で摂取")</f>
        <v/>
      </c>
      <c r="J66" s="2004"/>
      <c r="K66" s="120" t="s">
        <v>116</v>
      </c>
      <c r="L66" s="10" t="str">
        <f>IF(地域生活連携シート!BF78="","",地域生活連携シート!BF78)</f>
        <v/>
      </c>
    </row>
    <row r="67" spans="1:12">
      <c r="A67" t="s">
        <v>100</v>
      </c>
      <c r="B67" t="s">
        <v>184</v>
      </c>
      <c r="C67" t="b">
        <v>0</v>
      </c>
      <c r="G67" t="s">
        <v>100</v>
      </c>
      <c r="H67" t="str">
        <f>IF(C70=TRUE,B70,IF(C69=TRUE,B69,IF(C68=TRUE,B68,IF(C67=TRUE,B67,""))))</f>
        <v/>
      </c>
      <c r="J67" s="2005"/>
      <c r="K67" s="125" t="s">
        <v>711</v>
      </c>
      <c r="L67" s="143" t="str">
        <f>IF(地域生活連携シート!H80="","",地域生活連携シート!H80)</f>
        <v/>
      </c>
    </row>
    <row r="68" spans="1:12">
      <c r="B68" t="s">
        <v>186</v>
      </c>
      <c r="C68" t="b">
        <v>0</v>
      </c>
      <c r="J68" s="2005"/>
      <c r="K68" s="120" t="s">
        <v>260</v>
      </c>
      <c r="L68" s="140" t="str">
        <f>IF(地域生活連携シート!AG80="","",地域生活連携シート!AG80)</f>
        <v/>
      </c>
    </row>
    <row r="69" spans="1:12" ht="14.25" thickBot="1">
      <c r="B69" t="s">
        <v>112</v>
      </c>
      <c r="C69" t="b">
        <v>0</v>
      </c>
      <c r="J69" s="2006"/>
      <c r="K69" s="118" t="s">
        <v>261</v>
      </c>
      <c r="L69" s="141" t="str">
        <f>IF(地域生活連携シート!BF80="","",地域生活連携シート!BF80)</f>
        <v/>
      </c>
    </row>
    <row r="70" spans="1:12">
      <c r="B70" t="s">
        <v>185</v>
      </c>
      <c r="C70" t="b">
        <v>0</v>
      </c>
    </row>
    <row r="71" spans="1:12">
      <c r="A71" t="s">
        <v>187</v>
      </c>
      <c r="B71" t="s">
        <v>743</v>
      </c>
      <c r="C71" t="b">
        <v>0</v>
      </c>
      <c r="G71" t="s">
        <v>187</v>
      </c>
      <c r="H71" t="str">
        <f>IF(C72=TRUE,B72,IF(C71=TRUE,B71,""))</f>
        <v/>
      </c>
    </row>
    <row r="72" spans="1:12">
      <c r="B72" t="s">
        <v>2</v>
      </c>
      <c r="C72" t="b">
        <v>0</v>
      </c>
    </row>
    <row r="73" spans="1:12">
      <c r="A73" t="s">
        <v>101</v>
      </c>
      <c r="B73" t="s">
        <v>731</v>
      </c>
      <c r="C73" t="b">
        <v>0</v>
      </c>
      <c r="G73" t="s">
        <v>101</v>
      </c>
      <c r="H73" t="str">
        <f>IF(C76=TRUE,B76,IF(C75=TRUE,B75,IF(C74=TRUE,B74,IF(C73=TRUE,B73,""))))</f>
        <v/>
      </c>
    </row>
    <row r="74" spans="1:12">
      <c r="B74" t="s">
        <v>732</v>
      </c>
      <c r="C74" t="b">
        <v>0</v>
      </c>
    </row>
    <row r="75" spans="1:12">
      <c r="B75" t="s">
        <v>733</v>
      </c>
      <c r="C75" t="b">
        <v>0</v>
      </c>
    </row>
    <row r="76" spans="1:12">
      <c r="B76" t="s">
        <v>734</v>
      </c>
      <c r="C76" t="b">
        <v>0</v>
      </c>
    </row>
    <row r="77" spans="1:12">
      <c r="A77" t="s">
        <v>102</v>
      </c>
      <c r="B77" t="s">
        <v>743</v>
      </c>
      <c r="C77" t="b">
        <v>0</v>
      </c>
      <c r="G77" t="s">
        <v>102</v>
      </c>
      <c r="H77" t="str">
        <f>IF(C78=TRUE,B78,IF(C77=TRUE,B77,""))</f>
        <v/>
      </c>
    </row>
    <row r="78" spans="1:12">
      <c r="B78" t="s">
        <v>2</v>
      </c>
      <c r="C78" t="b">
        <v>0</v>
      </c>
    </row>
    <row r="79" spans="1:12">
      <c r="A79" t="s">
        <v>103</v>
      </c>
      <c r="B79" t="s">
        <v>736</v>
      </c>
      <c r="C79" t="b">
        <v>0</v>
      </c>
      <c r="G79" t="s">
        <v>103</v>
      </c>
      <c r="H79" t="str">
        <f>IF(C82=TRUE,B82,IF(C81=TRUE,B81,IF(C80=TRUE,B80,IF(C79=TRUE,B79,""))))</f>
        <v/>
      </c>
    </row>
    <row r="80" spans="1:12">
      <c r="B80" t="s">
        <v>737</v>
      </c>
      <c r="C80" t="b">
        <v>0</v>
      </c>
    </row>
    <row r="81" spans="1:8">
      <c r="B81" t="s">
        <v>738</v>
      </c>
      <c r="C81" t="b">
        <v>0</v>
      </c>
    </row>
    <row r="82" spans="1:8">
      <c r="B82" t="s">
        <v>739</v>
      </c>
      <c r="C82" t="b">
        <v>0</v>
      </c>
    </row>
    <row r="83" spans="1:8">
      <c r="A83" t="s">
        <v>200</v>
      </c>
      <c r="B83" t="s">
        <v>736</v>
      </c>
      <c r="C83" t="b">
        <v>0</v>
      </c>
      <c r="G83" t="s">
        <v>200</v>
      </c>
      <c r="H83" t="str">
        <f>IF(C86=TRUE,B86,IF(C85=TRUE,B85,IF(C84=TRUE,B84,IF(C83=TRUE,B83,""))))</f>
        <v/>
      </c>
    </row>
    <row r="84" spans="1:8">
      <c r="B84" t="s">
        <v>738</v>
      </c>
      <c r="C84" t="b">
        <v>0</v>
      </c>
    </row>
    <row r="85" spans="1:8">
      <c r="B85" t="s">
        <v>749</v>
      </c>
      <c r="C85" t="b">
        <v>0</v>
      </c>
    </row>
    <row r="86" spans="1:8">
      <c r="B86" t="s">
        <v>0</v>
      </c>
      <c r="C86" t="b">
        <v>0</v>
      </c>
    </row>
    <row r="87" spans="1:8">
      <c r="A87" t="s">
        <v>105</v>
      </c>
      <c r="B87" t="s">
        <v>731</v>
      </c>
      <c r="C87" t="b">
        <v>0</v>
      </c>
      <c r="G87" t="s">
        <v>105</v>
      </c>
      <c r="H87" t="str">
        <f>IF(C90=TRUE,B90,IF(C89=TRUE,B89,IF(C88=TRUE,B88,IF(C87=TRUE,B87,""))))</f>
        <v/>
      </c>
    </row>
    <row r="88" spans="1:8">
      <c r="B88" t="s">
        <v>732</v>
      </c>
      <c r="C88" t="b">
        <v>0</v>
      </c>
    </row>
    <row r="89" spans="1:8">
      <c r="B89" t="s">
        <v>733</v>
      </c>
      <c r="C89" t="b">
        <v>0</v>
      </c>
    </row>
    <row r="90" spans="1:8">
      <c r="B90" t="s">
        <v>734</v>
      </c>
      <c r="C90" t="b">
        <v>0</v>
      </c>
    </row>
    <row r="91" spans="1:8">
      <c r="A91" t="s">
        <v>180</v>
      </c>
      <c r="B91" t="s">
        <v>206</v>
      </c>
      <c r="C91" t="b">
        <v>0</v>
      </c>
      <c r="G91" t="s">
        <v>180</v>
      </c>
      <c r="H91" t="str">
        <f>IF(C92=TRUE,B92,IF(C91=TRUE,B91,""))</f>
        <v/>
      </c>
    </row>
    <row r="92" spans="1:8">
      <c r="B92" t="s">
        <v>207</v>
      </c>
      <c r="C92" t="b">
        <v>0</v>
      </c>
    </row>
    <row r="93" spans="1:8">
      <c r="A93" t="s">
        <v>201</v>
      </c>
      <c r="B93" t="s">
        <v>731</v>
      </c>
      <c r="C93" t="b">
        <v>0</v>
      </c>
      <c r="G93" t="s">
        <v>201</v>
      </c>
      <c r="H93" t="str">
        <f>IF(C96=TRUE,B96,IF(C95=TRUE,B95,IF(C94=TRUE,B94,IF(C93=TRUE,B93,""))))</f>
        <v/>
      </c>
    </row>
    <row r="94" spans="1:8">
      <c r="B94" t="s">
        <v>732</v>
      </c>
      <c r="C94" t="b">
        <v>0</v>
      </c>
    </row>
    <row r="95" spans="1:8">
      <c r="B95" t="s">
        <v>733</v>
      </c>
      <c r="C95" t="b">
        <v>0</v>
      </c>
    </row>
    <row r="96" spans="1:8">
      <c r="B96" t="s">
        <v>734</v>
      </c>
      <c r="C96" t="b">
        <v>0</v>
      </c>
    </row>
    <row r="97" spans="1:8">
      <c r="A97" t="s">
        <v>202</v>
      </c>
      <c r="B97" t="s">
        <v>213</v>
      </c>
      <c r="C97" t="b">
        <v>0</v>
      </c>
      <c r="G97" t="s">
        <v>202</v>
      </c>
      <c r="H97" t="str">
        <f>IF(C99=TRUE,B99,IF(C98=TRUE,B98,IF(C97=TRUE,B97,"")))</f>
        <v/>
      </c>
    </row>
    <row r="98" spans="1:8">
      <c r="B98" t="s">
        <v>215</v>
      </c>
      <c r="C98" t="b">
        <v>0</v>
      </c>
    </row>
    <row r="99" spans="1:8">
      <c r="B99" t="s">
        <v>113</v>
      </c>
      <c r="C99" t="b">
        <v>0</v>
      </c>
    </row>
    <row r="100" spans="1:8">
      <c r="A100" t="s">
        <v>203</v>
      </c>
      <c r="B100" t="s">
        <v>731</v>
      </c>
      <c r="C100" t="b">
        <v>0</v>
      </c>
      <c r="G100" t="s">
        <v>203</v>
      </c>
      <c r="H100" t="str">
        <f>IF(C103=TRUE,B103,IF(C102=TRUE,B102,IF(C101=TRUE,B101,IF(C100=TRUE,B100,""))))</f>
        <v/>
      </c>
    </row>
    <row r="101" spans="1:8">
      <c r="B101" t="s">
        <v>732</v>
      </c>
      <c r="C101" t="b">
        <v>0</v>
      </c>
    </row>
    <row r="102" spans="1:8">
      <c r="B102" t="s">
        <v>733</v>
      </c>
      <c r="C102" t="b">
        <v>0</v>
      </c>
    </row>
    <row r="103" spans="1:8">
      <c r="B103" t="s">
        <v>734</v>
      </c>
      <c r="C103" t="b">
        <v>0</v>
      </c>
    </row>
    <row r="104" spans="1:8">
      <c r="A104" t="s">
        <v>204</v>
      </c>
      <c r="B104" t="s">
        <v>111</v>
      </c>
      <c r="C104" t="b">
        <v>0</v>
      </c>
      <c r="G104" t="s">
        <v>204</v>
      </c>
      <c r="H104" t="str">
        <f>IF(C106=TRUE,B106,IF(C105=TRUE,B105,IF(C104=TRUE,B104,"")))</f>
        <v/>
      </c>
    </row>
    <row r="105" spans="1:8">
      <c r="B105" t="s">
        <v>208</v>
      </c>
      <c r="C105" t="b">
        <v>0</v>
      </c>
    </row>
    <row r="106" spans="1:8">
      <c r="B106" t="s">
        <v>209</v>
      </c>
      <c r="C106" t="b">
        <v>0</v>
      </c>
    </row>
    <row r="107" spans="1:8">
      <c r="A107" t="s">
        <v>205</v>
      </c>
      <c r="B107" t="s">
        <v>111</v>
      </c>
      <c r="C107" t="b">
        <v>0</v>
      </c>
      <c r="G107" t="s">
        <v>205</v>
      </c>
      <c r="H107" t="str">
        <f>IF(C109=TRUE,B109,IF(C108=TRUE,B108,IF(C107=TRUE,B107,"")))</f>
        <v/>
      </c>
    </row>
    <row r="108" spans="1:8">
      <c r="B108" t="s">
        <v>208</v>
      </c>
      <c r="C108" t="b">
        <v>0</v>
      </c>
    </row>
    <row r="109" spans="1:8">
      <c r="B109" t="s">
        <v>209</v>
      </c>
      <c r="C109" t="b">
        <v>0</v>
      </c>
    </row>
    <row r="110" spans="1:8">
      <c r="A110" t="s">
        <v>108</v>
      </c>
      <c r="B110" t="s">
        <v>731</v>
      </c>
      <c r="C110" t="b">
        <v>0</v>
      </c>
      <c r="G110" t="s">
        <v>108</v>
      </c>
      <c r="H110" t="str">
        <f>IF(C113=TRUE,B113,IF(C112=TRUE,B112,IF(C111=TRUE,B111,IF(C110=TRUE,B110,""))))</f>
        <v/>
      </c>
    </row>
    <row r="111" spans="1:8">
      <c r="B111" t="s">
        <v>732</v>
      </c>
      <c r="C111" t="b">
        <v>0</v>
      </c>
    </row>
    <row r="112" spans="1:8">
      <c r="B112" t="s">
        <v>733</v>
      </c>
      <c r="C112" t="b">
        <v>0</v>
      </c>
    </row>
    <row r="113" spans="1:8">
      <c r="B113" t="s">
        <v>734</v>
      </c>
      <c r="C113" t="b">
        <v>0</v>
      </c>
    </row>
    <row r="114" spans="1:8">
      <c r="A114" t="s">
        <v>109</v>
      </c>
      <c r="B114" t="s">
        <v>731</v>
      </c>
      <c r="C114" t="b">
        <v>0</v>
      </c>
      <c r="G114" t="s">
        <v>109</v>
      </c>
      <c r="H114" t="str">
        <f>IF(C117=TRUE,B117,IF(C116=TRUE,B116,IF(C115=TRUE,B115,IF(C114=TRUE,B114,""))))</f>
        <v/>
      </c>
    </row>
    <row r="115" spans="1:8">
      <c r="B115" t="s">
        <v>732</v>
      </c>
      <c r="C115" t="b">
        <v>0</v>
      </c>
    </row>
    <row r="116" spans="1:8">
      <c r="B116" t="s">
        <v>733</v>
      </c>
      <c r="C116" t="b">
        <v>0</v>
      </c>
    </row>
    <row r="117" spans="1:8">
      <c r="B117" t="s">
        <v>734</v>
      </c>
      <c r="C117" t="b">
        <v>0</v>
      </c>
    </row>
    <row r="118" spans="1:8">
      <c r="A118" t="s">
        <v>110</v>
      </c>
      <c r="B118" t="s">
        <v>210</v>
      </c>
      <c r="C118" t="b">
        <v>0</v>
      </c>
      <c r="D118" t="str">
        <f>IF(C118=TRUE,B118,"")</f>
        <v/>
      </c>
      <c r="G118" t="s">
        <v>110</v>
      </c>
      <c r="H118" t="str">
        <f>D118&amp;D119&amp;D120&amp;D121</f>
        <v/>
      </c>
    </row>
    <row r="119" spans="1:8">
      <c r="B119" t="s">
        <v>211</v>
      </c>
      <c r="C119" t="b">
        <v>0</v>
      </c>
      <c r="D119" t="str">
        <f>IF(C119=TRUE,B119,"")</f>
        <v/>
      </c>
    </row>
    <row r="120" spans="1:8">
      <c r="B120" t="s">
        <v>212</v>
      </c>
      <c r="C120" t="b">
        <v>0</v>
      </c>
      <c r="D120" t="str">
        <f>IF(C120=TRUE,#REF!,"")</f>
        <v/>
      </c>
    </row>
    <row r="121" spans="1:8">
      <c r="B121" t="s">
        <v>1</v>
      </c>
      <c r="C121" t="b">
        <v>0</v>
      </c>
      <c r="D121" t="str">
        <f>IF(地域生活連携シート!BX70="","",地域生活連携シート!BX70)</f>
        <v/>
      </c>
    </row>
    <row r="124" spans="1:8">
      <c r="A124" t="s">
        <v>267</v>
      </c>
      <c r="B124" t="s">
        <v>268</v>
      </c>
      <c r="C124" t="b">
        <v>0</v>
      </c>
      <c r="D124" t="s">
        <v>278</v>
      </c>
      <c r="E124" t="str">
        <f>IF(地域生活連携シート!AA16="","",地域生活連携シート!AA16)</f>
        <v/>
      </c>
      <c r="F124" t="s">
        <v>282</v>
      </c>
      <c r="G124" t="str">
        <f>IF(C124=FALSE,"",B124&amp;D124&amp;E124&amp;F124)</f>
        <v/>
      </c>
    </row>
    <row r="125" spans="1:8">
      <c r="B125" t="s">
        <v>269</v>
      </c>
      <c r="C125" t="b">
        <v>0</v>
      </c>
      <c r="D125" t="s">
        <v>278</v>
      </c>
      <c r="E125" t="str">
        <f>IF(地域生活連携シート!AA17="","",地域生活連携シート!AA17)</f>
        <v/>
      </c>
      <c r="F125" t="s">
        <v>282</v>
      </c>
      <c r="G125" t="str">
        <f t="shared" ref="G125:G132" si="2">IF(C125=FALSE,"",B125&amp;D125&amp;E125&amp;F125)</f>
        <v/>
      </c>
    </row>
    <row r="126" spans="1:8">
      <c r="B126" t="s">
        <v>272</v>
      </c>
      <c r="C126" t="b">
        <v>0</v>
      </c>
      <c r="D126" t="s">
        <v>279</v>
      </c>
      <c r="E126" t="str">
        <f>IF(地域生活連携シート!AY16="","",地域生活連携シート!AY16)</f>
        <v/>
      </c>
      <c r="F126" t="s">
        <v>282</v>
      </c>
      <c r="G126" t="str">
        <f t="shared" si="2"/>
        <v/>
      </c>
    </row>
    <row r="127" spans="1:8">
      <c r="B127" t="s">
        <v>270</v>
      </c>
      <c r="C127" t="b">
        <v>0</v>
      </c>
      <c r="D127" t="s">
        <v>278</v>
      </c>
      <c r="E127" t="str">
        <f>IF(地域生活連携シート!CU16="","",地域生活連携シート!CU16)</f>
        <v/>
      </c>
      <c r="F127" t="s">
        <v>282</v>
      </c>
      <c r="G127" t="str">
        <f t="shared" si="2"/>
        <v/>
      </c>
    </row>
    <row r="128" spans="1:8">
      <c r="B128" t="s">
        <v>271</v>
      </c>
      <c r="C128" t="b">
        <v>0</v>
      </c>
      <c r="D128" t="s">
        <v>278</v>
      </c>
      <c r="E128" t="str">
        <f>IF(地域生活連携シート!BW16="","",地域生活連携シート!BW16)</f>
        <v/>
      </c>
      <c r="F128" t="s">
        <v>282</v>
      </c>
      <c r="G128" t="str">
        <f t="shared" si="2"/>
        <v/>
      </c>
    </row>
    <row r="129" spans="1:8">
      <c r="B129" t="s">
        <v>273</v>
      </c>
      <c r="C129" t="b">
        <v>0</v>
      </c>
      <c r="D129" t="s">
        <v>278</v>
      </c>
      <c r="E129" t="str">
        <f>IF(地域生活連携シート!AY17="","",地域生活連携シート!AY17)</f>
        <v/>
      </c>
      <c r="F129" t="s">
        <v>282</v>
      </c>
      <c r="G129" t="str">
        <f t="shared" si="2"/>
        <v/>
      </c>
    </row>
    <row r="130" spans="1:8">
      <c r="B130" t="s">
        <v>274</v>
      </c>
      <c r="C130" t="b">
        <v>0</v>
      </c>
      <c r="D130" t="s">
        <v>278</v>
      </c>
      <c r="E130" t="str">
        <f>IF(地域生活連携シート!BW17="","",地域生活連携シート!BW17)</f>
        <v/>
      </c>
      <c r="F130" t="s">
        <v>283</v>
      </c>
      <c r="G130" t="str">
        <f t="shared" si="2"/>
        <v/>
      </c>
    </row>
    <row r="131" spans="1:8">
      <c r="B131" t="s">
        <v>275</v>
      </c>
      <c r="C131" t="b">
        <v>0</v>
      </c>
      <c r="D131" t="s">
        <v>278</v>
      </c>
      <c r="E131" t="str">
        <f>IF(地域生活連携シート!AI18="","",地域生活連携シート!AI18)</f>
        <v/>
      </c>
      <c r="F131" t="s">
        <v>284</v>
      </c>
      <c r="G131" t="str">
        <f t="shared" si="2"/>
        <v/>
      </c>
    </row>
    <row r="132" spans="1:8">
      <c r="B132" t="s">
        <v>276</v>
      </c>
      <c r="C132" t="b">
        <v>0</v>
      </c>
      <c r="D132" t="s">
        <v>278</v>
      </c>
      <c r="E132" t="str">
        <f>IF(地域生活連携シート!BW18="","",地域生活連携シート!BW18)</f>
        <v/>
      </c>
      <c r="F132" t="s">
        <v>284</v>
      </c>
      <c r="G132" t="str">
        <f t="shared" si="2"/>
        <v/>
      </c>
    </row>
    <row r="133" spans="1:8">
      <c r="B133" t="s">
        <v>1</v>
      </c>
      <c r="C133" t="b">
        <v>0</v>
      </c>
      <c r="D133" t="s">
        <v>278</v>
      </c>
      <c r="E133" t="str">
        <f>IF(地域生活連携シート!CT17="","",地域生活連携シート!CT17)</f>
        <v/>
      </c>
      <c r="F133" t="s">
        <v>277</v>
      </c>
      <c r="G133" t="str">
        <f>IF(C133=FALSE,"",E133)</f>
        <v/>
      </c>
    </row>
    <row r="136" spans="1:8">
      <c r="A136" t="s">
        <v>304</v>
      </c>
      <c r="B136" t="s">
        <v>305</v>
      </c>
      <c r="C136" t="b">
        <v>0</v>
      </c>
      <c r="G136" t="s">
        <v>304</v>
      </c>
      <c r="H136" t="str">
        <f>IF(C136=TRUE,B136,IF(C137=TRUE,B137,IF(C138=TRUE,B138,IF(C139=TRUE,B139,IF(C140=TRUE,D140,"")))))</f>
        <v/>
      </c>
    </row>
    <row r="137" spans="1:8">
      <c r="B137" t="s">
        <v>306</v>
      </c>
      <c r="C137" t="b">
        <v>0</v>
      </c>
    </row>
    <row r="138" spans="1:8">
      <c r="B138" t="s">
        <v>307</v>
      </c>
      <c r="C138" t="b">
        <v>0</v>
      </c>
    </row>
    <row r="139" spans="1:8">
      <c r="B139" t="s">
        <v>308</v>
      </c>
      <c r="C139" t="b">
        <v>0</v>
      </c>
    </row>
    <row r="140" spans="1:8">
      <c r="B140" t="s">
        <v>1</v>
      </c>
      <c r="C140" t="b">
        <v>0</v>
      </c>
      <c r="D140" t="str">
        <f>IF(地域生活連携シート!CZ36="","",地域生活連携シート!CZ36)</f>
        <v/>
      </c>
    </row>
  </sheetData>
  <mergeCells count="15">
    <mergeCell ref="J7:K7"/>
    <mergeCell ref="J9:K9"/>
    <mergeCell ref="J10:K10"/>
    <mergeCell ref="J1:K1"/>
    <mergeCell ref="J3:K3"/>
    <mergeCell ref="J4:K4"/>
    <mergeCell ref="J6:K6"/>
    <mergeCell ref="J11:J20"/>
    <mergeCell ref="J63:K63"/>
    <mergeCell ref="J64:K64"/>
    <mergeCell ref="J65:J69"/>
    <mergeCell ref="J38:J42"/>
    <mergeCell ref="J43:J46"/>
    <mergeCell ref="J47:J51"/>
    <mergeCell ref="J55:J6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showGridLines="0" showRowColHeaders="0" view="pageBreakPreview" topLeftCell="A7" zoomScale="110" zoomScaleNormal="100" zoomScaleSheetLayoutView="110" workbookViewId="0">
      <selection activeCell="M4" sqref="M4"/>
    </sheetView>
  </sheetViews>
  <sheetFormatPr defaultColWidth="8.75" defaultRowHeight="13.5"/>
  <cols>
    <col min="1" max="1" width="4.125" style="361" customWidth="1"/>
    <col min="2" max="2" width="22.75" style="361" customWidth="1"/>
    <col min="3" max="3" width="3.625" style="361" customWidth="1"/>
    <col min="4" max="4" width="10.625" style="361" customWidth="1"/>
    <col min="5" max="5" width="3.125" style="361" customWidth="1"/>
    <col min="6" max="6" width="5.625" style="361" customWidth="1"/>
    <col min="7" max="7" width="8.125" style="361" customWidth="1"/>
    <col min="8" max="8" width="7.625" style="361" customWidth="1"/>
    <col min="9" max="9" width="8.625" style="361" customWidth="1"/>
    <col min="10" max="10" width="7.625" style="361" customWidth="1"/>
    <col min="11" max="11" width="9.125" style="361" customWidth="1"/>
    <col min="12" max="256" width="8.75" style="361"/>
    <col min="257" max="257" width="4.125" style="361" customWidth="1"/>
    <col min="258" max="258" width="22.75" style="361" customWidth="1"/>
    <col min="259" max="259" width="3.625" style="361" customWidth="1"/>
    <col min="260" max="260" width="10.625" style="361" customWidth="1"/>
    <col min="261" max="261" width="3.125" style="361" customWidth="1"/>
    <col min="262" max="262" width="5.625" style="361" customWidth="1"/>
    <col min="263" max="263" width="8.125" style="361" customWidth="1"/>
    <col min="264" max="264" width="7.625" style="361" customWidth="1"/>
    <col min="265" max="265" width="8.625" style="361" customWidth="1"/>
    <col min="266" max="266" width="7.625" style="361" customWidth="1"/>
    <col min="267" max="267" width="9.125" style="361" customWidth="1"/>
    <col min="268" max="512" width="8.75" style="361"/>
    <col min="513" max="513" width="4.125" style="361" customWidth="1"/>
    <col min="514" max="514" width="22.75" style="361" customWidth="1"/>
    <col min="515" max="515" width="3.625" style="361" customWidth="1"/>
    <col min="516" max="516" width="10.625" style="361" customWidth="1"/>
    <col min="517" max="517" width="3.125" style="361" customWidth="1"/>
    <col min="518" max="518" width="5.625" style="361" customWidth="1"/>
    <col min="519" max="519" width="8.125" style="361" customWidth="1"/>
    <col min="520" max="520" width="7.625" style="361" customWidth="1"/>
    <col min="521" max="521" width="8.625" style="361" customWidth="1"/>
    <col min="522" max="522" width="7.625" style="361" customWidth="1"/>
    <col min="523" max="523" width="9.125" style="361" customWidth="1"/>
    <col min="524" max="768" width="8.75" style="361"/>
    <col min="769" max="769" width="4.125" style="361" customWidth="1"/>
    <col min="770" max="770" width="22.75" style="361" customWidth="1"/>
    <col min="771" max="771" width="3.625" style="361" customWidth="1"/>
    <col min="772" max="772" width="10.625" style="361" customWidth="1"/>
    <col min="773" max="773" width="3.125" style="361" customWidth="1"/>
    <col min="774" max="774" width="5.625" style="361" customWidth="1"/>
    <col min="775" max="775" width="8.125" style="361" customWidth="1"/>
    <col min="776" max="776" width="7.625" style="361" customWidth="1"/>
    <col min="777" max="777" width="8.625" style="361" customWidth="1"/>
    <col min="778" max="778" width="7.625" style="361" customWidth="1"/>
    <col min="779" max="779" width="9.125" style="361" customWidth="1"/>
    <col min="780" max="1024" width="8.75" style="361"/>
    <col min="1025" max="1025" width="4.125" style="361" customWidth="1"/>
    <col min="1026" max="1026" width="22.75" style="361" customWidth="1"/>
    <col min="1027" max="1027" width="3.625" style="361" customWidth="1"/>
    <col min="1028" max="1028" width="10.625" style="361" customWidth="1"/>
    <col min="1029" max="1029" width="3.125" style="361" customWidth="1"/>
    <col min="1030" max="1030" width="5.625" style="361" customWidth="1"/>
    <col min="1031" max="1031" width="8.125" style="361" customWidth="1"/>
    <col min="1032" max="1032" width="7.625" style="361" customWidth="1"/>
    <col min="1033" max="1033" width="8.625" style="361" customWidth="1"/>
    <col min="1034" max="1034" width="7.625" style="361" customWidth="1"/>
    <col min="1035" max="1035" width="9.125" style="361" customWidth="1"/>
    <col min="1036" max="1280" width="8.75" style="361"/>
    <col min="1281" max="1281" width="4.125" style="361" customWidth="1"/>
    <col min="1282" max="1282" width="22.75" style="361" customWidth="1"/>
    <col min="1283" max="1283" width="3.625" style="361" customWidth="1"/>
    <col min="1284" max="1284" width="10.625" style="361" customWidth="1"/>
    <col min="1285" max="1285" width="3.125" style="361" customWidth="1"/>
    <col min="1286" max="1286" width="5.625" style="361" customWidth="1"/>
    <col min="1287" max="1287" width="8.125" style="361" customWidth="1"/>
    <col min="1288" max="1288" width="7.625" style="361" customWidth="1"/>
    <col min="1289" max="1289" width="8.625" style="361" customWidth="1"/>
    <col min="1290" max="1290" width="7.625" style="361" customWidth="1"/>
    <col min="1291" max="1291" width="9.125" style="361" customWidth="1"/>
    <col min="1292" max="1536" width="8.75" style="361"/>
    <col min="1537" max="1537" width="4.125" style="361" customWidth="1"/>
    <col min="1538" max="1538" width="22.75" style="361" customWidth="1"/>
    <col min="1539" max="1539" width="3.625" style="361" customWidth="1"/>
    <col min="1540" max="1540" width="10.625" style="361" customWidth="1"/>
    <col min="1541" max="1541" width="3.125" style="361" customWidth="1"/>
    <col min="1542" max="1542" width="5.625" style="361" customWidth="1"/>
    <col min="1543" max="1543" width="8.125" style="361" customWidth="1"/>
    <col min="1544" max="1544" width="7.625" style="361" customWidth="1"/>
    <col min="1545" max="1545" width="8.625" style="361" customWidth="1"/>
    <col min="1546" max="1546" width="7.625" style="361" customWidth="1"/>
    <col min="1547" max="1547" width="9.125" style="361" customWidth="1"/>
    <col min="1548" max="1792" width="8.75" style="361"/>
    <col min="1793" max="1793" width="4.125" style="361" customWidth="1"/>
    <col min="1794" max="1794" width="22.75" style="361" customWidth="1"/>
    <col min="1795" max="1795" width="3.625" style="361" customWidth="1"/>
    <col min="1796" max="1796" width="10.625" style="361" customWidth="1"/>
    <col min="1797" max="1797" width="3.125" style="361" customWidth="1"/>
    <col min="1798" max="1798" width="5.625" style="361" customWidth="1"/>
    <col min="1799" max="1799" width="8.125" style="361" customWidth="1"/>
    <col min="1800" max="1800" width="7.625" style="361" customWidth="1"/>
    <col min="1801" max="1801" width="8.625" style="361" customWidth="1"/>
    <col min="1802" max="1802" width="7.625" style="361" customWidth="1"/>
    <col min="1803" max="1803" width="9.125" style="361" customWidth="1"/>
    <col min="1804" max="2048" width="8.75" style="361"/>
    <col min="2049" max="2049" width="4.125" style="361" customWidth="1"/>
    <col min="2050" max="2050" width="22.75" style="361" customWidth="1"/>
    <col min="2051" max="2051" width="3.625" style="361" customWidth="1"/>
    <col min="2052" max="2052" width="10.625" style="361" customWidth="1"/>
    <col min="2053" max="2053" width="3.125" style="361" customWidth="1"/>
    <col min="2054" max="2054" width="5.625" style="361" customWidth="1"/>
    <col min="2055" max="2055" width="8.125" style="361" customWidth="1"/>
    <col min="2056" max="2056" width="7.625" style="361" customWidth="1"/>
    <col min="2057" max="2057" width="8.625" style="361" customWidth="1"/>
    <col min="2058" max="2058" width="7.625" style="361" customWidth="1"/>
    <col min="2059" max="2059" width="9.125" style="361" customWidth="1"/>
    <col min="2060" max="2304" width="8.75" style="361"/>
    <col min="2305" max="2305" width="4.125" style="361" customWidth="1"/>
    <col min="2306" max="2306" width="22.75" style="361" customWidth="1"/>
    <col min="2307" max="2307" width="3.625" style="361" customWidth="1"/>
    <col min="2308" max="2308" width="10.625" style="361" customWidth="1"/>
    <col min="2309" max="2309" width="3.125" style="361" customWidth="1"/>
    <col min="2310" max="2310" width="5.625" style="361" customWidth="1"/>
    <col min="2311" max="2311" width="8.125" style="361" customWidth="1"/>
    <col min="2312" max="2312" width="7.625" style="361" customWidth="1"/>
    <col min="2313" max="2313" width="8.625" style="361" customWidth="1"/>
    <col min="2314" max="2314" width="7.625" style="361" customWidth="1"/>
    <col min="2315" max="2315" width="9.125" style="361" customWidth="1"/>
    <col min="2316" max="2560" width="8.75" style="361"/>
    <col min="2561" max="2561" width="4.125" style="361" customWidth="1"/>
    <col min="2562" max="2562" width="22.75" style="361" customWidth="1"/>
    <col min="2563" max="2563" width="3.625" style="361" customWidth="1"/>
    <col min="2564" max="2564" width="10.625" style="361" customWidth="1"/>
    <col min="2565" max="2565" width="3.125" style="361" customWidth="1"/>
    <col min="2566" max="2566" width="5.625" style="361" customWidth="1"/>
    <col min="2567" max="2567" width="8.125" style="361" customWidth="1"/>
    <col min="2568" max="2568" width="7.625" style="361" customWidth="1"/>
    <col min="2569" max="2569" width="8.625" style="361" customWidth="1"/>
    <col min="2570" max="2570" width="7.625" style="361" customWidth="1"/>
    <col min="2571" max="2571" width="9.125" style="361" customWidth="1"/>
    <col min="2572" max="2816" width="8.75" style="361"/>
    <col min="2817" max="2817" width="4.125" style="361" customWidth="1"/>
    <col min="2818" max="2818" width="22.75" style="361" customWidth="1"/>
    <col min="2819" max="2819" width="3.625" style="361" customWidth="1"/>
    <col min="2820" max="2820" width="10.625" style="361" customWidth="1"/>
    <col min="2821" max="2821" width="3.125" style="361" customWidth="1"/>
    <col min="2822" max="2822" width="5.625" style="361" customWidth="1"/>
    <col min="2823" max="2823" width="8.125" style="361" customWidth="1"/>
    <col min="2824" max="2824" width="7.625" style="361" customWidth="1"/>
    <col min="2825" max="2825" width="8.625" style="361" customWidth="1"/>
    <col min="2826" max="2826" width="7.625" style="361" customWidth="1"/>
    <col min="2827" max="2827" width="9.125" style="361" customWidth="1"/>
    <col min="2828" max="3072" width="8.75" style="361"/>
    <col min="3073" max="3073" width="4.125" style="361" customWidth="1"/>
    <col min="3074" max="3074" width="22.75" style="361" customWidth="1"/>
    <col min="3075" max="3075" width="3.625" style="361" customWidth="1"/>
    <col min="3076" max="3076" width="10.625" style="361" customWidth="1"/>
    <col min="3077" max="3077" width="3.125" style="361" customWidth="1"/>
    <col min="3078" max="3078" width="5.625" style="361" customWidth="1"/>
    <col min="3079" max="3079" width="8.125" style="361" customWidth="1"/>
    <col min="3080" max="3080" width="7.625" style="361" customWidth="1"/>
    <col min="3081" max="3081" width="8.625" style="361" customWidth="1"/>
    <col min="3082" max="3082" width="7.625" style="361" customWidth="1"/>
    <col min="3083" max="3083" width="9.125" style="361" customWidth="1"/>
    <col min="3084" max="3328" width="8.75" style="361"/>
    <col min="3329" max="3329" width="4.125" style="361" customWidth="1"/>
    <col min="3330" max="3330" width="22.75" style="361" customWidth="1"/>
    <col min="3331" max="3331" width="3.625" style="361" customWidth="1"/>
    <col min="3332" max="3332" width="10.625" style="361" customWidth="1"/>
    <col min="3333" max="3333" width="3.125" style="361" customWidth="1"/>
    <col min="3334" max="3334" width="5.625" style="361" customWidth="1"/>
    <col min="3335" max="3335" width="8.125" style="361" customWidth="1"/>
    <col min="3336" max="3336" width="7.625" style="361" customWidth="1"/>
    <col min="3337" max="3337" width="8.625" style="361" customWidth="1"/>
    <col min="3338" max="3338" width="7.625" style="361" customWidth="1"/>
    <col min="3339" max="3339" width="9.125" style="361" customWidth="1"/>
    <col min="3340" max="3584" width="8.75" style="361"/>
    <col min="3585" max="3585" width="4.125" style="361" customWidth="1"/>
    <col min="3586" max="3586" width="22.75" style="361" customWidth="1"/>
    <col min="3587" max="3587" width="3.625" style="361" customWidth="1"/>
    <col min="3588" max="3588" width="10.625" style="361" customWidth="1"/>
    <col min="3589" max="3589" width="3.125" style="361" customWidth="1"/>
    <col min="3590" max="3590" width="5.625" style="361" customWidth="1"/>
    <col min="3591" max="3591" width="8.125" style="361" customWidth="1"/>
    <col min="3592" max="3592" width="7.625" style="361" customWidth="1"/>
    <col min="3593" max="3593" width="8.625" style="361" customWidth="1"/>
    <col min="3594" max="3594" width="7.625" style="361" customWidth="1"/>
    <col min="3595" max="3595" width="9.125" style="361" customWidth="1"/>
    <col min="3596" max="3840" width="8.75" style="361"/>
    <col min="3841" max="3841" width="4.125" style="361" customWidth="1"/>
    <col min="3842" max="3842" width="22.75" style="361" customWidth="1"/>
    <col min="3843" max="3843" width="3.625" style="361" customWidth="1"/>
    <col min="3844" max="3844" width="10.625" style="361" customWidth="1"/>
    <col min="3845" max="3845" width="3.125" style="361" customWidth="1"/>
    <col min="3846" max="3846" width="5.625" style="361" customWidth="1"/>
    <col min="3847" max="3847" width="8.125" style="361" customWidth="1"/>
    <col min="3848" max="3848" width="7.625" style="361" customWidth="1"/>
    <col min="3849" max="3849" width="8.625" style="361" customWidth="1"/>
    <col min="3850" max="3850" width="7.625" style="361" customWidth="1"/>
    <col min="3851" max="3851" width="9.125" style="361" customWidth="1"/>
    <col min="3852" max="4096" width="8.75" style="361"/>
    <col min="4097" max="4097" width="4.125" style="361" customWidth="1"/>
    <col min="4098" max="4098" width="22.75" style="361" customWidth="1"/>
    <col min="4099" max="4099" width="3.625" style="361" customWidth="1"/>
    <col min="4100" max="4100" width="10.625" style="361" customWidth="1"/>
    <col min="4101" max="4101" width="3.125" style="361" customWidth="1"/>
    <col min="4102" max="4102" width="5.625" style="361" customWidth="1"/>
    <col min="4103" max="4103" width="8.125" style="361" customWidth="1"/>
    <col min="4104" max="4104" width="7.625" style="361" customWidth="1"/>
    <col min="4105" max="4105" width="8.625" style="361" customWidth="1"/>
    <col min="4106" max="4106" width="7.625" style="361" customWidth="1"/>
    <col min="4107" max="4107" width="9.125" style="361" customWidth="1"/>
    <col min="4108" max="4352" width="8.75" style="361"/>
    <col min="4353" max="4353" width="4.125" style="361" customWidth="1"/>
    <col min="4354" max="4354" width="22.75" style="361" customWidth="1"/>
    <col min="4355" max="4355" width="3.625" style="361" customWidth="1"/>
    <col min="4356" max="4356" width="10.625" style="361" customWidth="1"/>
    <col min="4357" max="4357" width="3.125" style="361" customWidth="1"/>
    <col min="4358" max="4358" width="5.625" style="361" customWidth="1"/>
    <col min="4359" max="4359" width="8.125" style="361" customWidth="1"/>
    <col min="4360" max="4360" width="7.625" style="361" customWidth="1"/>
    <col min="4361" max="4361" width="8.625" style="361" customWidth="1"/>
    <col min="4362" max="4362" width="7.625" style="361" customWidth="1"/>
    <col min="4363" max="4363" width="9.125" style="361" customWidth="1"/>
    <col min="4364" max="4608" width="8.75" style="361"/>
    <col min="4609" max="4609" width="4.125" style="361" customWidth="1"/>
    <col min="4610" max="4610" width="22.75" style="361" customWidth="1"/>
    <col min="4611" max="4611" width="3.625" style="361" customWidth="1"/>
    <col min="4612" max="4612" width="10.625" style="361" customWidth="1"/>
    <col min="4613" max="4613" width="3.125" style="361" customWidth="1"/>
    <col min="4614" max="4614" width="5.625" style="361" customWidth="1"/>
    <col min="4615" max="4615" width="8.125" style="361" customWidth="1"/>
    <col min="4616" max="4616" width="7.625" style="361" customWidth="1"/>
    <col min="4617" max="4617" width="8.625" style="361" customWidth="1"/>
    <col min="4618" max="4618" width="7.625" style="361" customWidth="1"/>
    <col min="4619" max="4619" width="9.125" style="361" customWidth="1"/>
    <col min="4620" max="4864" width="8.75" style="361"/>
    <col min="4865" max="4865" width="4.125" style="361" customWidth="1"/>
    <col min="4866" max="4866" width="22.75" style="361" customWidth="1"/>
    <col min="4867" max="4867" width="3.625" style="361" customWidth="1"/>
    <col min="4868" max="4868" width="10.625" style="361" customWidth="1"/>
    <col min="4869" max="4869" width="3.125" style="361" customWidth="1"/>
    <col min="4870" max="4870" width="5.625" style="361" customWidth="1"/>
    <col min="4871" max="4871" width="8.125" style="361" customWidth="1"/>
    <col min="4872" max="4872" width="7.625" style="361" customWidth="1"/>
    <col min="4873" max="4873" width="8.625" style="361" customWidth="1"/>
    <col min="4874" max="4874" width="7.625" style="361" customWidth="1"/>
    <col min="4875" max="4875" width="9.125" style="361" customWidth="1"/>
    <col min="4876" max="5120" width="8.75" style="361"/>
    <col min="5121" max="5121" width="4.125" style="361" customWidth="1"/>
    <col min="5122" max="5122" width="22.75" style="361" customWidth="1"/>
    <col min="5123" max="5123" width="3.625" style="361" customWidth="1"/>
    <col min="5124" max="5124" width="10.625" style="361" customWidth="1"/>
    <col min="5125" max="5125" width="3.125" style="361" customWidth="1"/>
    <col min="5126" max="5126" width="5.625" style="361" customWidth="1"/>
    <col min="5127" max="5127" width="8.125" style="361" customWidth="1"/>
    <col min="5128" max="5128" width="7.625" style="361" customWidth="1"/>
    <col min="5129" max="5129" width="8.625" style="361" customWidth="1"/>
    <col min="5130" max="5130" width="7.625" style="361" customWidth="1"/>
    <col min="5131" max="5131" width="9.125" style="361" customWidth="1"/>
    <col min="5132" max="5376" width="8.75" style="361"/>
    <col min="5377" max="5377" width="4.125" style="361" customWidth="1"/>
    <col min="5378" max="5378" width="22.75" style="361" customWidth="1"/>
    <col min="5379" max="5379" width="3.625" style="361" customWidth="1"/>
    <col min="5380" max="5380" width="10.625" style="361" customWidth="1"/>
    <col min="5381" max="5381" width="3.125" style="361" customWidth="1"/>
    <col min="5382" max="5382" width="5.625" style="361" customWidth="1"/>
    <col min="5383" max="5383" width="8.125" style="361" customWidth="1"/>
    <col min="5384" max="5384" width="7.625" style="361" customWidth="1"/>
    <col min="5385" max="5385" width="8.625" style="361" customWidth="1"/>
    <col min="5386" max="5386" width="7.625" style="361" customWidth="1"/>
    <col min="5387" max="5387" width="9.125" style="361" customWidth="1"/>
    <col min="5388" max="5632" width="8.75" style="361"/>
    <col min="5633" max="5633" width="4.125" style="361" customWidth="1"/>
    <col min="5634" max="5634" width="22.75" style="361" customWidth="1"/>
    <col min="5635" max="5635" width="3.625" style="361" customWidth="1"/>
    <col min="5636" max="5636" width="10.625" style="361" customWidth="1"/>
    <col min="5637" max="5637" width="3.125" style="361" customWidth="1"/>
    <col min="5638" max="5638" width="5.625" style="361" customWidth="1"/>
    <col min="5639" max="5639" width="8.125" style="361" customWidth="1"/>
    <col min="5640" max="5640" width="7.625" style="361" customWidth="1"/>
    <col min="5641" max="5641" width="8.625" style="361" customWidth="1"/>
    <col min="5642" max="5642" width="7.625" style="361" customWidth="1"/>
    <col min="5643" max="5643" width="9.125" style="361" customWidth="1"/>
    <col min="5644" max="5888" width="8.75" style="361"/>
    <col min="5889" max="5889" width="4.125" style="361" customWidth="1"/>
    <col min="5890" max="5890" width="22.75" style="361" customWidth="1"/>
    <col min="5891" max="5891" width="3.625" style="361" customWidth="1"/>
    <col min="5892" max="5892" width="10.625" style="361" customWidth="1"/>
    <col min="5893" max="5893" width="3.125" style="361" customWidth="1"/>
    <col min="5894" max="5894" width="5.625" style="361" customWidth="1"/>
    <col min="5895" max="5895" width="8.125" style="361" customWidth="1"/>
    <col min="5896" max="5896" width="7.625" style="361" customWidth="1"/>
    <col min="5897" max="5897" width="8.625" style="361" customWidth="1"/>
    <col min="5898" max="5898" width="7.625" style="361" customWidth="1"/>
    <col min="5899" max="5899" width="9.125" style="361" customWidth="1"/>
    <col min="5900" max="6144" width="8.75" style="361"/>
    <col min="6145" max="6145" width="4.125" style="361" customWidth="1"/>
    <col min="6146" max="6146" width="22.75" style="361" customWidth="1"/>
    <col min="6147" max="6147" width="3.625" style="361" customWidth="1"/>
    <col min="6148" max="6148" width="10.625" style="361" customWidth="1"/>
    <col min="6149" max="6149" width="3.125" style="361" customWidth="1"/>
    <col min="6150" max="6150" width="5.625" style="361" customWidth="1"/>
    <col min="6151" max="6151" width="8.125" style="361" customWidth="1"/>
    <col min="6152" max="6152" width="7.625" style="361" customWidth="1"/>
    <col min="6153" max="6153" width="8.625" style="361" customWidth="1"/>
    <col min="6154" max="6154" width="7.625" style="361" customWidth="1"/>
    <col min="6155" max="6155" width="9.125" style="361" customWidth="1"/>
    <col min="6156" max="6400" width="8.75" style="361"/>
    <col min="6401" max="6401" width="4.125" style="361" customWidth="1"/>
    <col min="6402" max="6402" width="22.75" style="361" customWidth="1"/>
    <col min="6403" max="6403" width="3.625" style="361" customWidth="1"/>
    <col min="6404" max="6404" width="10.625" style="361" customWidth="1"/>
    <col min="6405" max="6405" width="3.125" style="361" customWidth="1"/>
    <col min="6406" max="6406" width="5.625" style="361" customWidth="1"/>
    <col min="6407" max="6407" width="8.125" style="361" customWidth="1"/>
    <col min="6408" max="6408" width="7.625" style="361" customWidth="1"/>
    <col min="6409" max="6409" width="8.625" style="361" customWidth="1"/>
    <col min="6410" max="6410" width="7.625" style="361" customWidth="1"/>
    <col min="6411" max="6411" width="9.125" style="361" customWidth="1"/>
    <col min="6412" max="6656" width="8.75" style="361"/>
    <col min="6657" max="6657" width="4.125" style="361" customWidth="1"/>
    <col min="6658" max="6658" width="22.75" style="361" customWidth="1"/>
    <col min="6659" max="6659" width="3.625" style="361" customWidth="1"/>
    <col min="6660" max="6660" width="10.625" style="361" customWidth="1"/>
    <col min="6661" max="6661" width="3.125" style="361" customWidth="1"/>
    <col min="6662" max="6662" width="5.625" style="361" customWidth="1"/>
    <col min="6663" max="6663" width="8.125" style="361" customWidth="1"/>
    <col min="6664" max="6664" width="7.625" style="361" customWidth="1"/>
    <col min="6665" max="6665" width="8.625" style="361" customWidth="1"/>
    <col min="6666" max="6666" width="7.625" style="361" customWidth="1"/>
    <col min="6667" max="6667" width="9.125" style="361" customWidth="1"/>
    <col min="6668" max="6912" width="8.75" style="361"/>
    <col min="6913" max="6913" width="4.125" style="361" customWidth="1"/>
    <col min="6914" max="6914" width="22.75" style="361" customWidth="1"/>
    <col min="6915" max="6915" width="3.625" style="361" customWidth="1"/>
    <col min="6916" max="6916" width="10.625" style="361" customWidth="1"/>
    <col min="6917" max="6917" width="3.125" style="361" customWidth="1"/>
    <col min="6918" max="6918" width="5.625" style="361" customWidth="1"/>
    <col min="6919" max="6919" width="8.125" style="361" customWidth="1"/>
    <col min="6920" max="6920" width="7.625" style="361" customWidth="1"/>
    <col min="6921" max="6921" width="8.625" style="361" customWidth="1"/>
    <col min="6922" max="6922" width="7.625" style="361" customWidth="1"/>
    <col min="6923" max="6923" width="9.125" style="361" customWidth="1"/>
    <col min="6924" max="7168" width="8.75" style="361"/>
    <col min="7169" max="7169" width="4.125" style="361" customWidth="1"/>
    <col min="7170" max="7170" width="22.75" style="361" customWidth="1"/>
    <col min="7171" max="7171" width="3.625" style="361" customWidth="1"/>
    <col min="7172" max="7172" width="10.625" style="361" customWidth="1"/>
    <col min="7173" max="7173" width="3.125" style="361" customWidth="1"/>
    <col min="7174" max="7174" width="5.625" style="361" customWidth="1"/>
    <col min="7175" max="7175" width="8.125" style="361" customWidth="1"/>
    <col min="7176" max="7176" width="7.625" style="361" customWidth="1"/>
    <col min="7177" max="7177" width="8.625" style="361" customWidth="1"/>
    <col min="7178" max="7178" width="7.625" style="361" customWidth="1"/>
    <col min="7179" max="7179" width="9.125" style="361" customWidth="1"/>
    <col min="7180" max="7424" width="8.75" style="361"/>
    <col min="7425" max="7425" width="4.125" style="361" customWidth="1"/>
    <col min="7426" max="7426" width="22.75" style="361" customWidth="1"/>
    <col min="7427" max="7427" width="3.625" style="361" customWidth="1"/>
    <col min="7428" max="7428" width="10.625" style="361" customWidth="1"/>
    <col min="7429" max="7429" width="3.125" style="361" customWidth="1"/>
    <col min="7430" max="7430" width="5.625" style="361" customWidth="1"/>
    <col min="7431" max="7431" width="8.125" style="361" customWidth="1"/>
    <col min="7432" max="7432" width="7.625" style="361" customWidth="1"/>
    <col min="7433" max="7433" width="8.625" style="361" customWidth="1"/>
    <col min="7434" max="7434" width="7.625" style="361" customWidth="1"/>
    <col min="7435" max="7435" width="9.125" style="361" customWidth="1"/>
    <col min="7436" max="7680" width="8.75" style="361"/>
    <col min="7681" max="7681" width="4.125" style="361" customWidth="1"/>
    <col min="7682" max="7682" width="22.75" style="361" customWidth="1"/>
    <col min="7683" max="7683" width="3.625" style="361" customWidth="1"/>
    <col min="7684" max="7684" width="10.625" style="361" customWidth="1"/>
    <col min="7685" max="7685" width="3.125" style="361" customWidth="1"/>
    <col min="7686" max="7686" width="5.625" style="361" customWidth="1"/>
    <col min="7687" max="7687" width="8.125" style="361" customWidth="1"/>
    <col min="7688" max="7688" width="7.625" style="361" customWidth="1"/>
    <col min="7689" max="7689" width="8.625" style="361" customWidth="1"/>
    <col min="7690" max="7690" width="7.625" style="361" customWidth="1"/>
    <col min="7691" max="7691" width="9.125" style="361" customWidth="1"/>
    <col min="7692" max="7936" width="8.75" style="361"/>
    <col min="7937" max="7937" width="4.125" style="361" customWidth="1"/>
    <col min="7938" max="7938" width="22.75" style="361" customWidth="1"/>
    <col min="7939" max="7939" width="3.625" style="361" customWidth="1"/>
    <col min="7940" max="7940" width="10.625" style="361" customWidth="1"/>
    <col min="7941" max="7941" width="3.125" style="361" customWidth="1"/>
    <col min="7942" max="7942" width="5.625" style="361" customWidth="1"/>
    <col min="7943" max="7943" width="8.125" style="361" customWidth="1"/>
    <col min="7944" max="7944" width="7.625" style="361" customWidth="1"/>
    <col min="7945" max="7945" width="8.625" style="361" customWidth="1"/>
    <col min="7946" max="7946" width="7.625" style="361" customWidth="1"/>
    <col min="7947" max="7947" width="9.125" style="361" customWidth="1"/>
    <col min="7948" max="8192" width="8.75" style="361"/>
    <col min="8193" max="8193" width="4.125" style="361" customWidth="1"/>
    <col min="8194" max="8194" width="22.75" style="361" customWidth="1"/>
    <col min="8195" max="8195" width="3.625" style="361" customWidth="1"/>
    <col min="8196" max="8196" width="10.625" style="361" customWidth="1"/>
    <col min="8197" max="8197" width="3.125" style="361" customWidth="1"/>
    <col min="8198" max="8198" width="5.625" style="361" customWidth="1"/>
    <col min="8199" max="8199" width="8.125" style="361" customWidth="1"/>
    <col min="8200" max="8200" width="7.625" style="361" customWidth="1"/>
    <col min="8201" max="8201" width="8.625" style="361" customWidth="1"/>
    <col min="8202" max="8202" width="7.625" style="361" customWidth="1"/>
    <col min="8203" max="8203" width="9.125" style="361" customWidth="1"/>
    <col min="8204" max="8448" width="8.75" style="361"/>
    <col min="8449" max="8449" width="4.125" style="361" customWidth="1"/>
    <col min="8450" max="8450" width="22.75" style="361" customWidth="1"/>
    <col min="8451" max="8451" width="3.625" style="361" customWidth="1"/>
    <col min="8452" max="8452" width="10.625" style="361" customWidth="1"/>
    <col min="8453" max="8453" width="3.125" style="361" customWidth="1"/>
    <col min="8454" max="8454" width="5.625" style="361" customWidth="1"/>
    <col min="8455" max="8455" width="8.125" style="361" customWidth="1"/>
    <col min="8456" max="8456" width="7.625" style="361" customWidth="1"/>
    <col min="8457" max="8457" width="8.625" style="361" customWidth="1"/>
    <col min="8458" max="8458" width="7.625" style="361" customWidth="1"/>
    <col min="8459" max="8459" width="9.125" style="361" customWidth="1"/>
    <col min="8460" max="8704" width="8.75" style="361"/>
    <col min="8705" max="8705" width="4.125" style="361" customWidth="1"/>
    <col min="8706" max="8706" width="22.75" style="361" customWidth="1"/>
    <col min="8707" max="8707" width="3.625" style="361" customWidth="1"/>
    <col min="8708" max="8708" width="10.625" style="361" customWidth="1"/>
    <col min="8709" max="8709" width="3.125" style="361" customWidth="1"/>
    <col min="8710" max="8710" width="5.625" style="361" customWidth="1"/>
    <col min="8711" max="8711" width="8.125" style="361" customWidth="1"/>
    <col min="8712" max="8712" width="7.625" style="361" customWidth="1"/>
    <col min="8713" max="8713" width="8.625" style="361" customWidth="1"/>
    <col min="8714" max="8714" width="7.625" style="361" customWidth="1"/>
    <col min="8715" max="8715" width="9.125" style="361" customWidth="1"/>
    <col min="8716" max="8960" width="8.75" style="361"/>
    <col min="8961" max="8961" width="4.125" style="361" customWidth="1"/>
    <col min="8962" max="8962" width="22.75" style="361" customWidth="1"/>
    <col min="8963" max="8963" width="3.625" style="361" customWidth="1"/>
    <col min="8964" max="8964" width="10.625" style="361" customWidth="1"/>
    <col min="8965" max="8965" width="3.125" style="361" customWidth="1"/>
    <col min="8966" max="8966" width="5.625" style="361" customWidth="1"/>
    <col min="8967" max="8967" width="8.125" style="361" customWidth="1"/>
    <col min="8968" max="8968" width="7.625" style="361" customWidth="1"/>
    <col min="8969" max="8969" width="8.625" style="361" customWidth="1"/>
    <col min="8970" max="8970" width="7.625" style="361" customWidth="1"/>
    <col min="8971" max="8971" width="9.125" style="361" customWidth="1"/>
    <col min="8972" max="9216" width="8.75" style="361"/>
    <col min="9217" max="9217" width="4.125" style="361" customWidth="1"/>
    <col min="9218" max="9218" width="22.75" style="361" customWidth="1"/>
    <col min="9219" max="9219" width="3.625" style="361" customWidth="1"/>
    <col min="9220" max="9220" width="10.625" style="361" customWidth="1"/>
    <col min="9221" max="9221" width="3.125" style="361" customWidth="1"/>
    <col min="9222" max="9222" width="5.625" style="361" customWidth="1"/>
    <col min="9223" max="9223" width="8.125" style="361" customWidth="1"/>
    <col min="9224" max="9224" width="7.625" style="361" customWidth="1"/>
    <col min="9225" max="9225" width="8.625" style="361" customWidth="1"/>
    <col min="9226" max="9226" width="7.625" style="361" customWidth="1"/>
    <col min="9227" max="9227" width="9.125" style="361" customWidth="1"/>
    <col min="9228" max="9472" width="8.75" style="361"/>
    <col min="9473" max="9473" width="4.125" style="361" customWidth="1"/>
    <col min="9474" max="9474" width="22.75" style="361" customWidth="1"/>
    <col min="9475" max="9475" width="3.625" style="361" customWidth="1"/>
    <col min="9476" max="9476" width="10.625" style="361" customWidth="1"/>
    <col min="9477" max="9477" width="3.125" style="361" customWidth="1"/>
    <col min="9478" max="9478" width="5.625" style="361" customWidth="1"/>
    <col min="9479" max="9479" width="8.125" style="361" customWidth="1"/>
    <col min="9480" max="9480" width="7.625" style="361" customWidth="1"/>
    <col min="9481" max="9481" width="8.625" style="361" customWidth="1"/>
    <col min="9482" max="9482" width="7.625" style="361" customWidth="1"/>
    <col min="9483" max="9483" width="9.125" style="361" customWidth="1"/>
    <col min="9484" max="9728" width="8.75" style="361"/>
    <col min="9729" max="9729" width="4.125" style="361" customWidth="1"/>
    <col min="9730" max="9730" width="22.75" style="361" customWidth="1"/>
    <col min="9731" max="9731" width="3.625" style="361" customWidth="1"/>
    <col min="9732" max="9732" width="10.625" style="361" customWidth="1"/>
    <col min="9733" max="9733" width="3.125" style="361" customWidth="1"/>
    <col min="9734" max="9734" width="5.625" style="361" customWidth="1"/>
    <col min="9735" max="9735" width="8.125" style="361" customWidth="1"/>
    <col min="9736" max="9736" width="7.625" style="361" customWidth="1"/>
    <col min="9737" max="9737" width="8.625" style="361" customWidth="1"/>
    <col min="9738" max="9738" width="7.625" style="361" customWidth="1"/>
    <col min="9739" max="9739" width="9.125" style="361" customWidth="1"/>
    <col min="9740" max="9984" width="8.75" style="361"/>
    <col min="9985" max="9985" width="4.125" style="361" customWidth="1"/>
    <col min="9986" max="9986" width="22.75" style="361" customWidth="1"/>
    <col min="9987" max="9987" width="3.625" style="361" customWidth="1"/>
    <col min="9988" max="9988" width="10.625" style="361" customWidth="1"/>
    <col min="9989" max="9989" width="3.125" style="361" customWidth="1"/>
    <col min="9990" max="9990" width="5.625" style="361" customWidth="1"/>
    <col min="9991" max="9991" width="8.125" style="361" customWidth="1"/>
    <col min="9992" max="9992" width="7.625" style="361" customWidth="1"/>
    <col min="9993" max="9993" width="8.625" style="361" customWidth="1"/>
    <col min="9994" max="9994" width="7.625" style="361" customWidth="1"/>
    <col min="9995" max="9995" width="9.125" style="361" customWidth="1"/>
    <col min="9996" max="10240" width="8.75" style="361"/>
    <col min="10241" max="10241" width="4.125" style="361" customWidth="1"/>
    <col min="10242" max="10242" width="22.75" style="361" customWidth="1"/>
    <col min="10243" max="10243" width="3.625" style="361" customWidth="1"/>
    <col min="10244" max="10244" width="10.625" style="361" customWidth="1"/>
    <col min="10245" max="10245" width="3.125" style="361" customWidth="1"/>
    <col min="10246" max="10246" width="5.625" style="361" customWidth="1"/>
    <col min="10247" max="10247" width="8.125" style="361" customWidth="1"/>
    <col min="10248" max="10248" width="7.625" style="361" customWidth="1"/>
    <col min="10249" max="10249" width="8.625" style="361" customWidth="1"/>
    <col min="10250" max="10250" width="7.625" style="361" customWidth="1"/>
    <col min="10251" max="10251" width="9.125" style="361" customWidth="1"/>
    <col min="10252" max="10496" width="8.75" style="361"/>
    <col min="10497" max="10497" width="4.125" style="361" customWidth="1"/>
    <col min="10498" max="10498" width="22.75" style="361" customWidth="1"/>
    <col min="10499" max="10499" width="3.625" style="361" customWidth="1"/>
    <col min="10500" max="10500" width="10.625" style="361" customWidth="1"/>
    <col min="10501" max="10501" width="3.125" style="361" customWidth="1"/>
    <col min="10502" max="10502" width="5.625" style="361" customWidth="1"/>
    <col min="10503" max="10503" width="8.125" style="361" customWidth="1"/>
    <col min="10504" max="10504" width="7.625" style="361" customWidth="1"/>
    <col min="10505" max="10505" width="8.625" style="361" customWidth="1"/>
    <col min="10506" max="10506" width="7.625" style="361" customWidth="1"/>
    <col min="10507" max="10507" width="9.125" style="361" customWidth="1"/>
    <col min="10508" max="10752" width="8.75" style="361"/>
    <col min="10753" max="10753" width="4.125" style="361" customWidth="1"/>
    <col min="10754" max="10754" width="22.75" style="361" customWidth="1"/>
    <col min="10755" max="10755" width="3.625" style="361" customWidth="1"/>
    <col min="10756" max="10756" width="10.625" style="361" customWidth="1"/>
    <col min="10757" max="10757" width="3.125" style="361" customWidth="1"/>
    <col min="10758" max="10758" width="5.625" style="361" customWidth="1"/>
    <col min="10759" max="10759" width="8.125" style="361" customWidth="1"/>
    <col min="10760" max="10760" width="7.625" style="361" customWidth="1"/>
    <col min="10761" max="10761" width="8.625" style="361" customWidth="1"/>
    <col min="10762" max="10762" width="7.625" style="361" customWidth="1"/>
    <col min="10763" max="10763" width="9.125" style="361" customWidth="1"/>
    <col min="10764" max="11008" width="8.75" style="361"/>
    <col min="11009" max="11009" width="4.125" style="361" customWidth="1"/>
    <col min="11010" max="11010" width="22.75" style="361" customWidth="1"/>
    <col min="11011" max="11011" width="3.625" style="361" customWidth="1"/>
    <col min="11012" max="11012" width="10.625" style="361" customWidth="1"/>
    <col min="11013" max="11013" width="3.125" style="361" customWidth="1"/>
    <col min="11014" max="11014" width="5.625" style="361" customWidth="1"/>
    <col min="11015" max="11015" width="8.125" style="361" customWidth="1"/>
    <col min="11016" max="11016" width="7.625" style="361" customWidth="1"/>
    <col min="11017" max="11017" width="8.625" style="361" customWidth="1"/>
    <col min="11018" max="11018" width="7.625" style="361" customWidth="1"/>
    <col min="11019" max="11019" width="9.125" style="361" customWidth="1"/>
    <col min="11020" max="11264" width="8.75" style="361"/>
    <col min="11265" max="11265" width="4.125" style="361" customWidth="1"/>
    <col min="11266" max="11266" width="22.75" style="361" customWidth="1"/>
    <col min="11267" max="11267" width="3.625" style="361" customWidth="1"/>
    <col min="11268" max="11268" width="10.625" style="361" customWidth="1"/>
    <col min="11269" max="11269" width="3.125" style="361" customWidth="1"/>
    <col min="11270" max="11270" width="5.625" style="361" customWidth="1"/>
    <col min="11271" max="11271" width="8.125" style="361" customWidth="1"/>
    <col min="11272" max="11272" width="7.625" style="361" customWidth="1"/>
    <col min="11273" max="11273" width="8.625" style="361" customWidth="1"/>
    <col min="11274" max="11274" width="7.625" style="361" customWidth="1"/>
    <col min="11275" max="11275" width="9.125" style="361" customWidth="1"/>
    <col min="11276" max="11520" width="8.75" style="361"/>
    <col min="11521" max="11521" width="4.125" style="361" customWidth="1"/>
    <col min="11522" max="11522" width="22.75" style="361" customWidth="1"/>
    <col min="11523" max="11523" width="3.625" style="361" customWidth="1"/>
    <col min="11524" max="11524" width="10.625" style="361" customWidth="1"/>
    <col min="11525" max="11525" width="3.125" style="361" customWidth="1"/>
    <col min="11526" max="11526" width="5.625" style="361" customWidth="1"/>
    <col min="11527" max="11527" width="8.125" style="361" customWidth="1"/>
    <col min="11528" max="11528" width="7.625" style="361" customWidth="1"/>
    <col min="11529" max="11529" width="8.625" style="361" customWidth="1"/>
    <col min="11530" max="11530" width="7.625" style="361" customWidth="1"/>
    <col min="11531" max="11531" width="9.125" style="361" customWidth="1"/>
    <col min="11532" max="11776" width="8.75" style="361"/>
    <col min="11777" max="11777" width="4.125" style="361" customWidth="1"/>
    <col min="11778" max="11778" width="22.75" style="361" customWidth="1"/>
    <col min="11779" max="11779" width="3.625" style="361" customWidth="1"/>
    <col min="11780" max="11780" width="10.625" style="361" customWidth="1"/>
    <col min="11781" max="11781" width="3.125" style="361" customWidth="1"/>
    <col min="11782" max="11782" width="5.625" style="361" customWidth="1"/>
    <col min="11783" max="11783" width="8.125" style="361" customWidth="1"/>
    <col min="11784" max="11784" width="7.625" style="361" customWidth="1"/>
    <col min="11785" max="11785" width="8.625" style="361" customWidth="1"/>
    <col min="11786" max="11786" width="7.625" style="361" customWidth="1"/>
    <col min="11787" max="11787" width="9.125" style="361" customWidth="1"/>
    <col min="11788" max="12032" width="8.75" style="361"/>
    <col min="12033" max="12033" width="4.125" style="361" customWidth="1"/>
    <col min="12034" max="12034" width="22.75" style="361" customWidth="1"/>
    <col min="12035" max="12035" width="3.625" style="361" customWidth="1"/>
    <col min="12036" max="12036" width="10.625" style="361" customWidth="1"/>
    <col min="12037" max="12037" width="3.125" style="361" customWidth="1"/>
    <col min="12038" max="12038" width="5.625" style="361" customWidth="1"/>
    <col min="12039" max="12039" width="8.125" style="361" customWidth="1"/>
    <col min="12040" max="12040" width="7.625" style="361" customWidth="1"/>
    <col min="12041" max="12041" width="8.625" style="361" customWidth="1"/>
    <col min="12042" max="12042" width="7.625" style="361" customWidth="1"/>
    <col min="12043" max="12043" width="9.125" style="361" customWidth="1"/>
    <col min="12044" max="12288" width="8.75" style="361"/>
    <col min="12289" max="12289" width="4.125" style="361" customWidth="1"/>
    <col min="12290" max="12290" width="22.75" style="361" customWidth="1"/>
    <col min="12291" max="12291" width="3.625" style="361" customWidth="1"/>
    <col min="12292" max="12292" width="10.625" style="361" customWidth="1"/>
    <col min="12293" max="12293" width="3.125" style="361" customWidth="1"/>
    <col min="12294" max="12294" width="5.625" style="361" customWidth="1"/>
    <col min="12295" max="12295" width="8.125" style="361" customWidth="1"/>
    <col min="12296" max="12296" width="7.625" style="361" customWidth="1"/>
    <col min="12297" max="12297" width="8.625" style="361" customWidth="1"/>
    <col min="12298" max="12298" width="7.625" style="361" customWidth="1"/>
    <col min="12299" max="12299" width="9.125" style="361" customWidth="1"/>
    <col min="12300" max="12544" width="8.75" style="361"/>
    <col min="12545" max="12545" width="4.125" style="361" customWidth="1"/>
    <col min="12546" max="12546" width="22.75" style="361" customWidth="1"/>
    <col min="12547" max="12547" width="3.625" style="361" customWidth="1"/>
    <col min="12548" max="12548" width="10.625" style="361" customWidth="1"/>
    <col min="12549" max="12549" width="3.125" style="361" customWidth="1"/>
    <col min="12550" max="12550" width="5.625" style="361" customWidth="1"/>
    <col min="12551" max="12551" width="8.125" style="361" customWidth="1"/>
    <col min="12552" max="12552" width="7.625" style="361" customWidth="1"/>
    <col min="12553" max="12553" width="8.625" style="361" customWidth="1"/>
    <col min="12554" max="12554" width="7.625" style="361" customWidth="1"/>
    <col min="12555" max="12555" width="9.125" style="361" customWidth="1"/>
    <col min="12556" max="12800" width="8.75" style="361"/>
    <col min="12801" max="12801" width="4.125" style="361" customWidth="1"/>
    <col min="12802" max="12802" width="22.75" style="361" customWidth="1"/>
    <col min="12803" max="12803" width="3.625" style="361" customWidth="1"/>
    <col min="12804" max="12804" width="10.625" style="361" customWidth="1"/>
    <col min="12805" max="12805" width="3.125" style="361" customWidth="1"/>
    <col min="12806" max="12806" width="5.625" style="361" customWidth="1"/>
    <col min="12807" max="12807" width="8.125" style="361" customWidth="1"/>
    <col min="12808" max="12808" width="7.625" style="361" customWidth="1"/>
    <col min="12809" max="12809" width="8.625" style="361" customWidth="1"/>
    <col min="12810" max="12810" width="7.625" style="361" customWidth="1"/>
    <col min="12811" max="12811" width="9.125" style="361" customWidth="1"/>
    <col min="12812" max="13056" width="8.75" style="361"/>
    <col min="13057" max="13057" width="4.125" style="361" customWidth="1"/>
    <col min="13058" max="13058" width="22.75" style="361" customWidth="1"/>
    <col min="13059" max="13059" width="3.625" style="361" customWidth="1"/>
    <col min="13060" max="13060" width="10.625" style="361" customWidth="1"/>
    <col min="13061" max="13061" width="3.125" style="361" customWidth="1"/>
    <col min="13062" max="13062" width="5.625" style="361" customWidth="1"/>
    <col min="13063" max="13063" width="8.125" style="361" customWidth="1"/>
    <col min="13064" max="13064" width="7.625" style="361" customWidth="1"/>
    <col min="13065" max="13065" width="8.625" style="361" customWidth="1"/>
    <col min="13066" max="13066" width="7.625" style="361" customWidth="1"/>
    <col min="13067" max="13067" width="9.125" style="361" customWidth="1"/>
    <col min="13068" max="13312" width="8.75" style="361"/>
    <col min="13313" max="13313" width="4.125" style="361" customWidth="1"/>
    <col min="13314" max="13314" width="22.75" style="361" customWidth="1"/>
    <col min="13315" max="13315" width="3.625" style="361" customWidth="1"/>
    <col min="13316" max="13316" width="10.625" style="361" customWidth="1"/>
    <col min="13317" max="13317" width="3.125" style="361" customWidth="1"/>
    <col min="13318" max="13318" width="5.625" style="361" customWidth="1"/>
    <col min="13319" max="13319" width="8.125" style="361" customWidth="1"/>
    <col min="13320" max="13320" width="7.625" style="361" customWidth="1"/>
    <col min="13321" max="13321" width="8.625" style="361" customWidth="1"/>
    <col min="13322" max="13322" width="7.625" style="361" customWidth="1"/>
    <col min="13323" max="13323" width="9.125" style="361" customWidth="1"/>
    <col min="13324" max="13568" width="8.75" style="361"/>
    <col min="13569" max="13569" width="4.125" style="361" customWidth="1"/>
    <col min="13570" max="13570" width="22.75" style="361" customWidth="1"/>
    <col min="13571" max="13571" width="3.625" style="361" customWidth="1"/>
    <col min="13572" max="13572" width="10.625" style="361" customWidth="1"/>
    <col min="13573" max="13573" width="3.125" style="361" customWidth="1"/>
    <col min="13574" max="13574" width="5.625" style="361" customWidth="1"/>
    <col min="13575" max="13575" width="8.125" style="361" customWidth="1"/>
    <col min="13576" max="13576" width="7.625" style="361" customWidth="1"/>
    <col min="13577" max="13577" width="8.625" style="361" customWidth="1"/>
    <col min="13578" max="13578" width="7.625" style="361" customWidth="1"/>
    <col min="13579" max="13579" width="9.125" style="361" customWidth="1"/>
    <col min="13580" max="13824" width="8.75" style="361"/>
    <col min="13825" max="13825" width="4.125" style="361" customWidth="1"/>
    <col min="13826" max="13826" width="22.75" style="361" customWidth="1"/>
    <col min="13827" max="13827" width="3.625" style="361" customWidth="1"/>
    <col min="13828" max="13828" width="10.625" style="361" customWidth="1"/>
    <col min="13829" max="13829" width="3.125" style="361" customWidth="1"/>
    <col min="13830" max="13830" width="5.625" style="361" customWidth="1"/>
    <col min="13831" max="13831" width="8.125" style="361" customWidth="1"/>
    <col min="13832" max="13832" width="7.625" style="361" customWidth="1"/>
    <col min="13833" max="13833" width="8.625" style="361" customWidth="1"/>
    <col min="13834" max="13834" width="7.625" style="361" customWidth="1"/>
    <col min="13835" max="13835" width="9.125" style="361" customWidth="1"/>
    <col min="13836" max="14080" width="8.75" style="361"/>
    <col min="14081" max="14081" width="4.125" style="361" customWidth="1"/>
    <col min="14082" max="14082" width="22.75" style="361" customWidth="1"/>
    <col min="14083" max="14083" width="3.625" style="361" customWidth="1"/>
    <col min="14084" max="14084" width="10.625" style="361" customWidth="1"/>
    <col min="14085" max="14085" width="3.125" style="361" customWidth="1"/>
    <col min="14086" max="14086" width="5.625" style="361" customWidth="1"/>
    <col min="14087" max="14087" width="8.125" style="361" customWidth="1"/>
    <col min="14088" max="14088" width="7.625" style="361" customWidth="1"/>
    <col min="14089" max="14089" width="8.625" style="361" customWidth="1"/>
    <col min="14090" max="14090" width="7.625" style="361" customWidth="1"/>
    <col min="14091" max="14091" width="9.125" style="361" customWidth="1"/>
    <col min="14092" max="14336" width="8.75" style="361"/>
    <col min="14337" max="14337" width="4.125" style="361" customWidth="1"/>
    <col min="14338" max="14338" width="22.75" style="361" customWidth="1"/>
    <col min="14339" max="14339" width="3.625" style="361" customWidth="1"/>
    <col min="14340" max="14340" width="10.625" style="361" customWidth="1"/>
    <col min="14341" max="14341" width="3.125" style="361" customWidth="1"/>
    <col min="14342" max="14342" width="5.625" style="361" customWidth="1"/>
    <col min="14343" max="14343" width="8.125" style="361" customWidth="1"/>
    <col min="14344" max="14344" width="7.625" style="361" customWidth="1"/>
    <col min="14345" max="14345" width="8.625" style="361" customWidth="1"/>
    <col min="14346" max="14346" width="7.625" style="361" customWidth="1"/>
    <col min="14347" max="14347" width="9.125" style="361" customWidth="1"/>
    <col min="14348" max="14592" width="8.75" style="361"/>
    <col min="14593" max="14593" width="4.125" style="361" customWidth="1"/>
    <col min="14594" max="14594" width="22.75" style="361" customWidth="1"/>
    <col min="14595" max="14595" width="3.625" style="361" customWidth="1"/>
    <col min="14596" max="14596" width="10.625" style="361" customWidth="1"/>
    <col min="14597" max="14597" width="3.125" style="361" customWidth="1"/>
    <col min="14598" max="14598" width="5.625" style="361" customWidth="1"/>
    <col min="14599" max="14599" width="8.125" style="361" customWidth="1"/>
    <col min="14600" max="14600" width="7.625" style="361" customWidth="1"/>
    <col min="14601" max="14601" width="8.625" style="361" customWidth="1"/>
    <col min="14602" max="14602" width="7.625" style="361" customWidth="1"/>
    <col min="14603" max="14603" width="9.125" style="361" customWidth="1"/>
    <col min="14604" max="14848" width="8.75" style="361"/>
    <col min="14849" max="14849" width="4.125" style="361" customWidth="1"/>
    <col min="14850" max="14850" width="22.75" style="361" customWidth="1"/>
    <col min="14851" max="14851" width="3.625" style="361" customWidth="1"/>
    <col min="14852" max="14852" width="10.625" style="361" customWidth="1"/>
    <col min="14853" max="14853" width="3.125" style="361" customWidth="1"/>
    <col min="14854" max="14854" width="5.625" style="361" customWidth="1"/>
    <col min="14855" max="14855" width="8.125" style="361" customWidth="1"/>
    <col min="14856" max="14856" width="7.625" style="361" customWidth="1"/>
    <col min="14857" max="14857" width="8.625" style="361" customWidth="1"/>
    <col min="14858" max="14858" width="7.625" style="361" customWidth="1"/>
    <col min="14859" max="14859" width="9.125" style="361" customWidth="1"/>
    <col min="14860" max="15104" width="8.75" style="361"/>
    <col min="15105" max="15105" width="4.125" style="361" customWidth="1"/>
    <col min="15106" max="15106" width="22.75" style="361" customWidth="1"/>
    <col min="15107" max="15107" width="3.625" style="361" customWidth="1"/>
    <col min="15108" max="15108" width="10.625" style="361" customWidth="1"/>
    <col min="15109" max="15109" width="3.125" style="361" customWidth="1"/>
    <col min="15110" max="15110" width="5.625" style="361" customWidth="1"/>
    <col min="15111" max="15111" width="8.125" style="361" customWidth="1"/>
    <col min="15112" max="15112" width="7.625" style="361" customWidth="1"/>
    <col min="15113" max="15113" width="8.625" style="361" customWidth="1"/>
    <col min="15114" max="15114" width="7.625" style="361" customWidth="1"/>
    <col min="15115" max="15115" width="9.125" style="361" customWidth="1"/>
    <col min="15116" max="15360" width="8.75" style="361"/>
    <col min="15361" max="15361" width="4.125" style="361" customWidth="1"/>
    <col min="15362" max="15362" width="22.75" style="361" customWidth="1"/>
    <col min="15363" max="15363" width="3.625" style="361" customWidth="1"/>
    <col min="15364" max="15364" width="10.625" style="361" customWidth="1"/>
    <col min="15365" max="15365" width="3.125" style="361" customWidth="1"/>
    <col min="15366" max="15366" width="5.625" style="361" customWidth="1"/>
    <col min="15367" max="15367" width="8.125" style="361" customWidth="1"/>
    <col min="15368" max="15368" width="7.625" style="361" customWidth="1"/>
    <col min="15369" max="15369" width="8.625" style="361" customWidth="1"/>
    <col min="15370" max="15370" width="7.625" style="361" customWidth="1"/>
    <col min="15371" max="15371" width="9.125" style="361" customWidth="1"/>
    <col min="15372" max="15616" width="8.75" style="361"/>
    <col min="15617" max="15617" width="4.125" style="361" customWidth="1"/>
    <col min="15618" max="15618" width="22.75" style="361" customWidth="1"/>
    <col min="15619" max="15619" width="3.625" style="361" customWidth="1"/>
    <col min="15620" max="15620" width="10.625" style="361" customWidth="1"/>
    <col min="15621" max="15621" width="3.125" style="361" customWidth="1"/>
    <col min="15622" max="15622" width="5.625" style="361" customWidth="1"/>
    <col min="15623" max="15623" width="8.125" style="361" customWidth="1"/>
    <col min="15624" max="15624" width="7.625" style="361" customWidth="1"/>
    <col min="15625" max="15625" width="8.625" style="361" customWidth="1"/>
    <col min="15626" max="15626" width="7.625" style="361" customWidth="1"/>
    <col min="15627" max="15627" width="9.125" style="361" customWidth="1"/>
    <col min="15628" max="15872" width="8.75" style="361"/>
    <col min="15873" max="15873" width="4.125" style="361" customWidth="1"/>
    <col min="15874" max="15874" width="22.75" style="361" customWidth="1"/>
    <col min="15875" max="15875" width="3.625" style="361" customWidth="1"/>
    <col min="15876" max="15876" width="10.625" style="361" customWidth="1"/>
    <col min="15877" max="15877" width="3.125" style="361" customWidth="1"/>
    <col min="15878" max="15878" width="5.625" style="361" customWidth="1"/>
    <col min="15879" max="15879" width="8.125" style="361" customWidth="1"/>
    <col min="15880" max="15880" width="7.625" style="361" customWidth="1"/>
    <col min="15881" max="15881" width="8.625" style="361" customWidth="1"/>
    <col min="15882" max="15882" width="7.625" style="361" customWidth="1"/>
    <col min="15883" max="15883" width="9.125" style="361" customWidth="1"/>
    <col min="15884" max="16128" width="8.75" style="361"/>
    <col min="16129" max="16129" width="4.125" style="361" customWidth="1"/>
    <col min="16130" max="16130" width="22.75" style="361" customWidth="1"/>
    <col min="16131" max="16131" width="3.625" style="361" customWidth="1"/>
    <col min="16132" max="16132" width="10.625" style="361" customWidth="1"/>
    <col min="16133" max="16133" width="3.125" style="361" customWidth="1"/>
    <col min="16134" max="16134" width="5.625" style="361" customWidth="1"/>
    <col min="16135" max="16135" width="8.125" style="361" customWidth="1"/>
    <col min="16136" max="16136" width="7.625" style="361" customWidth="1"/>
    <col min="16137" max="16137" width="8.625" style="361" customWidth="1"/>
    <col min="16138" max="16138" width="7.625" style="361" customWidth="1"/>
    <col min="16139" max="16139" width="9.125" style="361" customWidth="1"/>
    <col min="16140" max="16384" width="8.75" style="361"/>
  </cols>
  <sheetData>
    <row r="1" spans="1:12" ht="24" customHeight="1">
      <c r="A1" s="734" t="s">
        <v>750</v>
      </c>
      <c r="B1" s="734"/>
      <c r="C1" s="735" t="s">
        <v>1040</v>
      </c>
      <c r="D1" s="735"/>
      <c r="E1" s="735"/>
      <c r="F1" s="735"/>
      <c r="G1" s="735"/>
      <c r="H1" s="735" t="s">
        <v>1041</v>
      </c>
      <c r="I1" s="735"/>
      <c r="J1" s="735"/>
      <c r="K1" s="735"/>
    </row>
    <row r="2" spans="1:12" ht="24.75" customHeight="1">
      <c r="A2" s="734"/>
      <c r="B2" s="734"/>
      <c r="C2" s="736" t="s">
        <v>751</v>
      </c>
      <c r="D2" s="736"/>
      <c r="E2" s="736"/>
      <c r="F2" s="736"/>
      <c r="G2" s="736"/>
      <c r="H2" s="737" t="s">
        <v>785</v>
      </c>
      <c r="I2" s="737"/>
      <c r="J2" s="737"/>
      <c r="K2" s="737"/>
    </row>
    <row r="3" spans="1:12" ht="25.5" customHeight="1">
      <c r="A3" s="734"/>
      <c r="B3" s="734"/>
      <c r="C3" s="738" t="s">
        <v>1042</v>
      </c>
      <c r="D3" s="738"/>
      <c r="E3" s="738"/>
      <c r="F3" s="738"/>
      <c r="G3" s="738"/>
      <c r="H3" s="737" t="s">
        <v>752</v>
      </c>
      <c r="I3" s="737"/>
      <c r="J3" s="737"/>
      <c r="K3" s="737"/>
    </row>
    <row r="4" spans="1:12" s="362" customFormat="1" ht="27" customHeight="1">
      <c r="A4" s="488"/>
      <c r="C4" s="750" t="s">
        <v>753</v>
      </c>
      <c r="D4" s="751"/>
      <c r="E4" s="752" t="s">
        <v>1043</v>
      </c>
      <c r="F4" s="753"/>
      <c r="G4" s="489" t="s">
        <v>1044</v>
      </c>
      <c r="H4" s="489" t="s">
        <v>1045</v>
      </c>
      <c r="I4" s="489" t="s">
        <v>1046</v>
      </c>
      <c r="J4" s="489" t="s">
        <v>1047</v>
      </c>
      <c r="K4" s="489" t="s">
        <v>1048</v>
      </c>
    </row>
    <row r="5" spans="1:12" ht="75" customHeight="1">
      <c r="A5" s="754" t="s">
        <v>1049</v>
      </c>
      <c r="B5" s="490" t="s">
        <v>754</v>
      </c>
      <c r="C5" s="756" t="s">
        <v>755</v>
      </c>
      <c r="D5" s="757"/>
      <c r="E5" s="758"/>
      <c r="F5" s="759"/>
      <c r="G5" s="491"/>
      <c r="H5" s="492"/>
      <c r="I5" s="493" t="s">
        <v>1057</v>
      </c>
      <c r="J5" s="494"/>
      <c r="K5" s="519" t="s">
        <v>1170</v>
      </c>
    </row>
    <row r="6" spans="1:12" ht="24" customHeight="1">
      <c r="A6" s="755"/>
      <c r="B6" s="496" t="s">
        <v>756</v>
      </c>
      <c r="C6" s="760" t="s">
        <v>757</v>
      </c>
      <c r="D6" s="760"/>
      <c r="E6" s="761"/>
      <c r="F6" s="761"/>
      <c r="G6" s="497"/>
      <c r="H6" s="498"/>
      <c r="I6" s="497"/>
      <c r="J6" s="499"/>
      <c r="K6" s="498"/>
    </row>
    <row r="7" spans="1:12" ht="75" customHeight="1">
      <c r="A7" s="762" t="s">
        <v>758</v>
      </c>
      <c r="B7" s="490" t="s">
        <v>754</v>
      </c>
      <c r="C7" s="764" t="s">
        <v>759</v>
      </c>
      <c r="D7" s="757"/>
      <c r="E7" s="758"/>
      <c r="F7" s="759"/>
      <c r="G7" s="491"/>
      <c r="H7" s="492"/>
      <c r="I7" s="493" t="s">
        <v>1058</v>
      </c>
      <c r="J7" s="494"/>
      <c r="K7" s="495" t="s">
        <v>760</v>
      </c>
    </row>
    <row r="8" spans="1:12" ht="24" customHeight="1">
      <c r="A8" s="763"/>
      <c r="B8" s="496" t="s">
        <v>756</v>
      </c>
      <c r="C8" s="760" t="s">
        <v>757</v>
      </c>
      <c r="D8" s="760"/>
      <c r="E8" s="761"/>
      <c r="F8" s="761"/>
      <c r="G8" s="497"/>
      <c r="H8" s="498"/>
      <c r="I8" s="497"/>
      <c r="J8" s="499"/>
      <c r="K8" s="498"/>
    </row>
    <row r="9" spans="1:12" ht="18" customHeight="1">
      <c r="A9" s="739" t="s">
        <v>761</v>
      </c>
      <c r="B9" s="798" t="s">
        <v>1062</v>
      </c>
      <c r="C9" s="743" t="s">
        <v>762</v>
      </c>
      <c r="D9" s="363" t="s">
        <v>763</v>
      </c>
      <c r="E9" s="746"/>
      <c r="F9" s="747"/>
      <c r="G9" s="563"/>
      <c r="H9" s="563"/>
      <c r="I9" s="563"/>
      <c r="J9" s="563"/>
      <c r="K9" s="563"/>
    </row>
    <row r="10" spans="1:12" ht="18" customHeight="1">
      <c r="A10" s="740"/>
      <c r="B10" s="799"/>
      <c r="C10" s="744"/>
      <c r="D10" s="364" t="s">
        <v>764</v>
      </c>
      <c r="E10" s="748"/>
      <c r="F10" s="749"/>
      <c r="G10" s="564"/>
      <c r="H10" s="502"/>
      <c r="I10" s="564"/>
      <c r="J10" s="502"/>
      <c r="K10" s="502"/>
    </row>
    <row r="11" spans="1:12" ht="18" customHeight="1">
      <c r="A11" s="740"/>
      <c r="B11" s="799"/>
      <c r="C11" s="744"/>
      <c r="D11" s="365" t="s">
        <v>765</v>
      </c>
      <c r="E11" s="748"/>
      <c r="F11" s="749"/>
      <c r="G11" s="502"/>
      <c r="H11" s="502"/>
      <c r="I11" s="502"/>
      <c r="J11" s="502"/>
      <c r="K11" s="502"/>
    </row>
    <row r="12" spans="1:12" ht="18" customHeight="1">
      <c r="A12" s="740"/>
      <c r="B12" s="799"/>
      <c r="C12" s="744"/>
      <c r="D12" s="366" t="s">
        <v>766</v>
      </c>
      <c r="E12" s="774" t="s">
        <v>767</v>
      </c>
      <c r="F12" s="775"/>
      <c r="G12" s="565" t="s">
        <v>767</v>
      </c>
      <c r="H12" s="565" t="s">
        <v>767</v>
      </c>
      <c r="I12" s="565" t="s">
        <v>767</v>
      </c>
      <c r="J12" s="565" t="s">
        <v>767</v>
      </c>
      <c r="K12" s="566" t="s">
        <v>767</v>
      </c>
      <c r="L12" s="332"/>
    </row>
    <row r="13" spans="1:12" ht="18" customHeight="1">
      <c r="A13" s="740"/>
      <c r="B13" s="799"/>
      <c r="C13" s="744"/>
      <c r="D13" s="562" t="s">
        <v>768</v>
      </c>
      <c r="E13" s="774" t="s">
        <v>767</v>
      </c>
      <c r="F13" s="775"/>
      <c r="G13" s="565" t="s">
        <v>767</v>
      </c>
      <c r="H13" s="565" t="s">
        <v>767</v>
      </c>
      <c r="I13" s="565" t="s">
        <v>767</v>
      </c>
      <c r="J13" s="565" t="s">
        <v>767</v>
      </c>
      <c r="K13" s="566" t="s">
        <v>767</v>
      </c>
      <c r="L13" s="332"/>
    </row>
    <row r="14" spans="1:12" ht="18" customHeight="1">
      <c r="A14" s="740"/>
      <c r="B14" s="799"/>
      <c r="C14" s="745"/>
      <c r="D14" s="500"/>
      <c r="E14" s="767"/>
      <c r="F14" s="768"/>
      <c r="G14" s="567"/>
      <c r="H14" s="568"/>
      <c r="I14" s="567"/>
      <c r="J14" s="568"/>
      <c r="K14" s="568"/>
    </row>
    <row r="15" spans="1:12" ht="18" customHeight="1">
      <c r="A15" s="740"/>
      <c r="B15" s="799"/>
      <c r="C15" s="769" t="s">
        <v>769</v>
      </c>
      <c r="D15" s="375" t="s">
        <v>770</v>
      </c>
      <c r="E15" s="772"/>
      <c r="F15" s="773"/>
      <c r="G15" s="569"/>
      <c r="H15" s="569"/>
      <c r="I15" s="569"/>
      <c r="J15" s="569"/>
      <c r="K15" s="569"/>
    </row>
    <row r="16" spans="1:12" ht="18" customHeight="1">
      <c r="A16" s="740"/>
      <c r="B16" s="799"/>
      <c r="C16" s="770"/>
      <c r="D16" s="368" t="s">
        <v>1059</v>
      </c>
      <c r="E16" s="765"/>
      <c r="F16" s="766"/>
      <c r="G16" s="570"/>
      <c r="H16" s="570"/>
      <c r="I16" s="570"/>
      <c r="J16" s="570"/>
      <c r="K16" s="570"/>
    </row>
    <row r="17" spans="1:15" ht="18" customHeight="1">
      <c r="A17" s="740"/>
      <c r="B17" s="799"/>
      <c r="C17" s="770"/>
      <c r="D17" s="367" t="s">
        <v>1050</v>
      </c>
      <c r="E17" s="765"/>
      <c r="F17" s="766"/>
      <c r="G17" s="571"/>
      <c r="H17" s="570"/>
      <c r="I17" s="571"/>
      <c r="J17" s="570"/>
      <c r="K17" s="570"/>
    </row>
    <row r="18" spans="1:15" ht="18" customHeight="1">
      <c r="A18" s="740"/>
      <c r="B18" s="799" t="s">
        <v>1061</v>
      </c>
      <c r="C18" s="770"/>
      <c r="D18" s="368" t="s">
        <v>771</v>
      </c>
      <c r="E18" s="765"/>
      <c r="F18" s="766"/>
      <c r="G18" s="570"/>
      <c r="H18" s="570"/>
      <c r="I18" s="570"/>
      <c r="J18" s="570"/>
      <c r="K18" s="570"/>
    </row>
    <row r="19" spans="1:15" ht="18" customHeight="1">
      <c r="A19" s="740"/>
      <c r="B19" s="799"/>
      <c r="C19" s="770"/>
      <c r="D19" s="368" t="s">
        <v>1051</v>
      </c>
      <c r="E19" s="765"/>
      <c r="F19" s="766"/>
      <c r="G19" s="570"/>
      <c r="H19" s="570"/>
      <c r="I19" s="570"/>
      <c r="J19" s="570"/>
      <c r="K19" s="570"/>
    </row>
    <row r="20" spans="1:15" ht="18" customHeight="1">
      <c r="A20" s="740"/>
      <c r="B20" s="799"/>
      <c r="C20" s="770"/>
      <c r="D20" s="369" t="s">
        <v>772</v>
      </c>
      <c r="E20" s="765"/>
      <c r="F20" s="766"/>
      <c r="G20" s="570"/>
      <c r="H20" s="570"/>
      <c r="I20" s="570"/>
      <c r="J20" s="570"/>
      <c r="K20" s="570"/>
    </row>
    <row r="21" spans="1:15" ht="18" customHeight="1">
      <c r="A21" s="740"/>
      <c r="B21" s="799"/>
      <c r="C21" s="770"/>
      <c r="D21" s="501"/>
      <c r="E21" s="765"/>
      <c r="F21" s="766"/>
      <c r="G21" s="502"/>
      <c r="H21" s="502"/>
      <c r="I21" s="502"/>
      <c r="J21" s="502"/>
      <c r="K21" s="502"/>
    </row>
    <row r="22" spans="1:15" ht="18" customHeight="1">
      <c r="A22" s="740"/>
      <c r="B22" s="799"/>
      <c r="C22" s="770"/>
      <c r="D22" s="370" t="s">
        <v>773</v>
      </c>
      <c r="E22" s="765"/>
      <c r="F22" s="766"/>
      <c r="G22" s="572"/>
      <c r="H22" s="572"/>
      <c r="I22" s="572"/>
      <c r="J22" s="573"/>
      <c r="K22" s="572"/>
    </row>
    <row r="23" spans="1:15" ht="18" customHeight="1">
      <c r="A23" s="740"/>
      <c r="B23" s="799"/>
      <c r="C23" s="770"/>
      <c r="D23" s="370" t="s">
        <v>774</v>
      </c>
      <c r="E23" s="765"/>
      <c r="F23" s="766"/>
      <c r="G23" s="502"/>
      <c r="H23" s="502"/>
      <c r="I23" s="502"/>
      <c r="J23" s="502"/>
      <c r="K23" s="502"/>
    </row>
    <row r="24" spans="1:15" ht="18" customHeight="1">
      <c r="A24" s="740"/>
      <c r="B24" s="799"/>
      <c r="C24" s="770"/>
      <c r="D24" s="369" t="s">
        <v>775</v>
      </c>
      <c r="E24" s="765"/>
      <c r="F24" s="766"/>
      <c r="G24" s="502"/>
      <c r="H24" s="502"/>
      <c r="I24" s="502"/>
      <c r="J24" s="502"/>
      <c r="K24" s="502"/>
    </row>
    <row r="25" spans="1:15" ht="18" customHeight="1">
      <c r="A25" s="740"/>
      <c r="B25" s="799"/>
      <c r="C25" s="770"/>
      <c r="D25" s="503" t="s">
        <v>1052</v>
      </c>
      <c r="E25" s="765"/>
      <c r="F25" s="766"/>
      <c r="G25" s="502"/>
      <c r="H25" s="502"/>
      <c r="I25" s="502"/>
      <c r="J25" s="502"/>
      <c r="K25" s="502"/>
    </row>
    <row r="26" spans="1:15" ht="18" customHeight="1">
      <c r="A26" s="740"/>
      <c r="B26" s="799" t="s">
        <v>1060</v>
      </c>
      <c r="C26" s="770"/>
      <c r="D26" s="504"/>
      <c r="E26" s="765"/>
      <c r="F26" s="766"/>
      <c r="G26" s="502"/>
      <c r="H26" s="502"/>
      <c r="I26" s="502"/>
      <c r="J26" s="502"/>
      <c r="K26" s="502"/>
    </row>
    <row r="27" spans="1:15" ht="18" customHeight="1">
      <c r="A27" s="740"/>
      <c r="B27" s="799"/>
      <c r="C27" s="770"/>
      <c r="D27" s="505" t="s">
        <v>776</v>
      </c>
      <c r="E27" s="765"/>
      <c r="F27" s="766"/>
      <c r="G27" s="502"/>
      <c r="H27" s="502"/>
      <c r="I27" s="502"/>
      <c r="J27" s="502"/>
      <c r="K27" s="502"/>
    </row>
    <row r="28" spans="1:15" ht="18" customHeight="1">
      <c r="A28" s="740"/>
      <c r="B28" s="799" t="s">
        <v>1063</v>
      </c>
      <c r="C28" s="771"/>
      <c r="D28" s="506" t="s">
        <v>1053</v>
      </c>
      <c r="E28" s="767"/>
      <c r="F28" s="768"/>
      <c r="G28" s="574"/>
      <c r="H28" s="574"/>
      <c r="I28" s="574"/>
      <c r="J28" s="575"/>
      <c r="K28" s="574"/>
    </row>
    <row r="29" spans="1:15" ht="18" customHeight="1">
      <c r="A29" s="740"/>
      <c r="B29" s="799"/>
      <c r="C29" s="790" t="s">
        <v>777</v>
      </c>
      <c r="D29" s="371" t="s">
        <v>778</v>
      </c>
      <c r="E29" s="794"/>
      <c r="F29" s="795"/>
      <c r="G29" s="576" t="s">
        <v>779</v>
      </c>
      <c r="H29" s="576" t="s">
        <v>779</v>
      </c>
      <c r="I29" s="576" t="s">
        <v>779</v>
      </c>
      <c r="J29" s="576" t="s">
        <v>779</v>
      </c>
      <c r="K29" s="576" t="s">
        <v>779</v>
      </c>
      <c r="O29" t="s">
        <v>1054</v>
      </c>
    </row>
    <row r="30" spans="1:15" ht="18" customHeight="1">
      <c r="A30" s="740"/>
      <c r="B30" s="799"/>
      <c r="C30" s="791"/>
      <c r="D30" s="372" t="s">
        <v>780</v>
      </c>
      <c r="E30" s="776"/>
      <c r="F30" s="777"/>
      <c r="G30" s="577" t="s">
        <v>781</v>
      </c>
      <c r="H30" s="577" t="s">
        <v>781</v>
      </c>
      <c r="I30" s="577" t="s">
        <v>781</v>
      </c>
      <c r="J30" s="577" t="s">
        <v>781</v>
      </c>
      <c r="K30" s="577" t="s">
        <v>781</v>
      </c>
    </row>
    <row r="31" spans="1:15" ht="18" customHeight="1">
      <c r="A31" s="740"/>
      <c r="B31" s="799"/>
      <c r="C31" s="791"/>
      <c r="D31" s="372" t="s">
        <v>782</v>
      </c>
      <c r="E31" s="776"/>
      <c r="F31" s="777"/>
      <c r="G31" s="572"/>
      <c r="H31" s="572"/>
      <c r="I31" s="572"/>
      <c r="J31" s="573"/>
      <c r="K31" s="572"/>
    </row>
    <row r="32" spans="1:15" ht="18" customHeight="1">
      <c r="A32" s="740"/>
      <c r="B32" s="796" t="s">
        <v>1064</v>
      </c>
      <c r="C32" s="791"/>
      <c r="D32" s="507"/>
      <c r="E32" s="776"/>
      <c r="F32" s="777"/>
      <c r="G32" s="508"/>
      <c r="H32" s="508"/>
      <c r="I32" s="508"/>
      <c r="J32" s="508"/>
      <c r="K32" s="509"/>
    </row>
    <row r="33" spans="1:11" ht="18" customHeight="1">
      <c r="A33" s="741"/>
      <c r="B33" s="796"/>
      <c r="C33" s="792"/>
      <c r="D33" s="507"/>
      <c r="E33" s="776"/>
      <c r="F33" s="777"/>
      <c r="G33" s="577"/>
      <c r="H33" s="577"/>
      <c r="I33" s="577"/>
      <c r="J33" s="577"/>
      <c r="K33" s="578"/>
    </row>
    <row r="34" spans="1:11" ht="18" customHeight="1">
      <c r="A34" s="740"/>
      <c r="B34" s="796"/>
      <c r="C34" s="791"/>
      <c r="D34" s="510"/>
      <c r="E34" s="776"/>
      <c r="F34" s="777"/>
      <c r="G34" s="572"/>
      <c r="H34" s="572"/>
      <c r="I34" s="572"/>
      <c r="J34" s="573"/>
      <c r="K34" s="572"/>
    </row>
    <row r="35" spans="1:11" ht="18" customHeight="1">
      <c r="A35" s="740"/>
      <c r="B35" s="796"/>
      <c r="C35" s="791"/>
      <c r="D35" s="507"/>
      <c r="E35" s="776"/>
      <c r="F35" s="777"/>
      <c r="G35" s="572"/>
      <c r="H35" s="572"/>
      <c r="I35" s="572"/>
      <c r="J35" s="573"/>
      <c r="K35" s="572"/>
    </row>
    <row r="36" spans="1:11" ht="18" customHeight="1">
      <c r="A36" s="740"/>
      <c r="B36" s="797"/>
      <c r="C36" s="793"/>
      <c r="D36" s="511"/>
      <c r="E36" s="778"/>
      <c r="F36" s="779"/>
      <c r="G36" s="512"/>
      <c r="H36" s="512"/>
      <c r="I36" s="512"/>
      <c r="J36" s="512"/>
      <c r="K36" s="513"/>
    </row>
    <row r="37" spans="1:11" ht="69.75" customHeight="1">
      <c r="A37" s="740"/>
      <c r="B37" s="780"/>
      <c r="C37" s="782" t="s">
        <v>783</v>
      </c>
      <c r="D37" s="783"/>
      <c r="E37" s="784"/>
      <c r="F37" s="785"/>
      <c r="G37" s="514"/>
      <c r="H37" s="514"/>
      <c r="I37" s="514"/>
      <c r="J37" s="514"/>
      <c r="K37" s="515"/>
    </row>
    <row r="38" spans="1:11" ht="21" customHeight="1">
      <c r="A38" s="742"/>
      <c r="B38" s="781"/>
      <c r="C38" s="786" t="s">
        <v>784</v>
      </c>
      <c r="D38" s="787"/>
      <c r="E38" s="788"/>
      <c r="F38" s="789"/>
      <c r="G38" s="516"/>
      <c r="H38" s="517"/>
      <c r="I38" s="516"/>
      <c r="J38" s="518"/>
      <c r="K38" s="481"/>
    </row>
    <row r="39" spans="1:11" ht="7.5" customHeight="1"/>
    <row r="40" spans="1:11">
      <c r="K40" s="373" t="s">
        <v>1056</v>
      </c>
    </row>
    <row r="42" spans="1:11">
      <c r="G42" s="374"/>
    </row>
  </sheetData>
  <mergeCells count="61">
    <mergeCell ref="B9:B17"/>
    <mergeCell ref="B26:B27"/>
    <mergeCell ref="B28:B31"/>
    <mergeCell ref="E32:F32"/>
    <mergeCell ref="E33:F33"/>
    <mergeCell ref="E26:F26"/>
    <mergeCell ref="E27:F27"/>
    <mergeCell ref="E28:F28"/>
    <mergeCell ref="B18:B25"/>
    <mergeCell ref="E18:F18"/>
    <mergeCell ref="E19:F19"/>
    <mergeCell ref="E20:F20"/>
    <mergeCell ref="E21:F21"/>
    <mergeCell ref="E22:F22"/>
    <mergeCell ref="E23:F23"/>
    <mergeCell ref="E24:F24"/>
    <mergeCell ref="E34:F34"/>
    <mergeCell ref="E35:F35"/>
    <mergeCell ref="E36:F36"/>
    <mergeCell ref="B37:B38"/>
    <mergeCell ref="C37:D37"/>
    <mergeCell ref="E37:F37"/>
    <mergeCell ref="C38:D38"/>
    <mergeCell ref="E38:F38"/>
    <mergeCell ref="C29:C36"/>
    <mergeCell ref="E29:F29"/>
    <mergeCell ref="E30:F30"/>
    <mergeCell ref="E31:F31"/>
    <mergeCell ref="B32:B36"/>
    <mergeCell ref="E25:F25"/>
    <mergeCell ref="E11:F11"/>
    <mergeCell ref="E14:F14"/>
    <mergeCell ref="C15:C28"/>
    <mergeCell ref="E15:F15"/>
    <mergeCell ref="E16:F16"/>
    <mergeCell ref="E17:F17"/>
    <mergeCell ref="E12:F12"/>
    <mergeCell ref="E13:F13"/>
    <mergeCell ref="A9:A38"/>
    <mergeCell ref="C9:C14"/>
    <mergeCell ref="E9:F9"/>
    <mergeCell ref="E10:F10"/>
    <mergeCell ref="C4:D4"/>
    <mergeCell ref="E4:F4"/>
    <mergeCell ref="A5:A6"/>
    <mergeCell ref="C5:D5"/>
    <mergeCell ref="E5:F5"/>
    <mergeCell ref="C6:D6"/>
    <mergeCell ref="E6:F6"/>
    <mergeCell ref="A7:A8"/>
    <mergeCell ref="C7:D7"/>
    <mergeCell ref="E7:F7"/>
    <mergeCell ref="C8:D8"/>
    <mergeCell ref="E8:F8"/>
    <mergeCell ref="A1:B3"/>
    <mergeCell ref="C1:G1"/>
    <mergeCell ref="H1:K1"/>
    <mergeCell ref="C2:G2"/>
    <mergeCell ref="H2:K2"/>
    <mergeCell ref="C3:G3"/>
    <mergeCell ref="H3:K3"/>
  </mergeCells>
  <phoneticPr fontId="2"/>
  <printOptions horizontalCentered="1" verticalCentered="1"/>
  <pageMargins left="0.23629921259842521" right="0.1962992125984252" top="0.2" bottom="0.24000000000000002" header="0.21999999999999997" footer="0.16"/>
  <pageSetup paperSize="9" scale="97"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32"/>
  <sheetViews>
    <sheetView showGridLines="0" showRowColHeaders="0" view="pageBreakPreview" zoomScale="110" zoomScaleNormal="100" zoomScaleSheetLayoutView="110" workbookViewId="0">
      <selection activeCell="G18" sqref="G18"/>
    </sheetView>
  </sheetViews>
  <sheetFormatPr defaultColWidth="8.75" defaultRowHeight="13.5"/>
  <cols>
    <col min="1" max="1" width="2.125" customWidth="1"/>
    <col min="2" max="2" width="4.375" customWidth="1"/>
    <col min="3" max="3" width="8" customWidth="1"/>
    <col min="4" max="4" width="3.75" customWidth="1"/>
    <col min="5" max="5" width="1.625" customWidth="1"/>
    <col min="6" max="6" width="18.625" customWidth="1"/>
    <col min="7" max="7" width="1.625" customWidth="1"/>
    <col min="8" max="8" width="18.625" customWidth="1"/>
    <col min="9" max="9" width="1.625" customWidth="1"/>
    <col min="10" max="10" width="18.625" customWidth="1"/>
    <col min="11" max="11" width="1.625" customWidth="1"/>
    <col min="12" max="12" width="18.625" customWidth="1"/>
    <col min="13" max="13" width="17.125" customWidth="1"/>
    <col min="257" max="257" width="2.125" customWidth="1"/>
    <col min="258" max="258" width="4.375" customWidth="1"/>
    <col min="259" max="259" width="8" customWidth="1"/>
    <col min="260" max="260" width="3.75" customWidth="1"/>
    <col min="261" max="261" width="1.625" customWidth="1"/>
    <col min="262" max="262" width="18.625" customWidth="1"/>
    <col min="263" max="263" width="1.625" customWidth="1"/>
    <col min="264" max="264" width="18.625" customWidth="1"/>
    <col min="265" max="265" width="1.625" customWidth="1"/>
    <col min="266" max="266" width="18.625" customWidth="1"/>
    <col min="267" max="267" width="1.625" customWidth="1"/>
    <col min="268" max="268" width="18.625" customWidth="1"/>
    <col min="269" max="269" width="17.125" customWidth="1"/>
    <col min="513" max="513" width="2.125" customWidth="1"/>
    <col min="514" max="514" width="4.375" customWidth="1"/>
    <col min="515" max="515" width="8" customWidth="1"/>
    <col min="516" max="516" width="3.75" customWidth="1"/>
    <col min="517" max="517" width="1.625" customWidth="1"/>
    <col min="518" max="518" width="18.625" customWidth="1"/>
    <col min="519" max="519" width="1.625" customWidth="1"/>
    <col min="520" max="520" width="18.625" customWidth="1"/>
    <col min="521" max="521" width="1.625" customWidth="1"/>
    <col min="522" max="522" width="18.625" customWidth="1"/>
    <col min="523" max="523" width="1.625" customWidth="1"/>
    <col min="524" max="524" width="18.625" customWidth="1"/>
    <col min="525" max="525" width="17.125" customWidth="1"/>
    <col min="769" max="769" width="2.125" customWidth="1"/>
    <col min="770" max="770" width="4.375" customWidth="1"/>
    <col min="771" max="771" width="8" customWidth="1"/>
    <col min="772" max="772" width="3.75" customWidth="1"/>
    <col min="773" max="773" width="1.625" customWidth="1"/>
    <col min="774" max="774" width="18.625" customWidth="1"/>
    <col min="775" max="775" width="1.625" customWidth="1"/>
    <col min="776" max="776" width="18.625" customWidth="1"/>
    <col min="777" max="777" width="1.625" customWidth="1"/>
    <col min="778" max="778" width="18.625" customWidth="1"/>
    <col min="779" max="779" width="1.625" customWidth="1"/>
    <col min="780" max="780" width="18.625" customWidth="1"/>
    <col min="781" max="781" width="17.125" customWidth="1"/>
    <col min="1025" max="1025" width="2.125" customWidth="1"/>
    <col min="1026" max="1026" width="4.375" customWidth="1"/>
    <col min="1027" max="1027" width="8" customWidth="1"/>
    <col min="1028" max="1028" width="3.75" customWidth="1"/>
    <col min="1029" max="1029" width="1.625" customWidth="1"/>
    <col min="1030" max="1030" width="18.625" customWidth="1"/>
    <col min="1031" max="1031" width="1.625" customWidth="1"/>
    <col min="1032" max="1032" width="18.625" customWidth="1"/>
    <col min="1033" max="1033" width="1.625" customWidth="1"/>
    <col min="1034" max="1034" width="18.625" customWidth="1"/>
    <col min="1035" max="1035" width="1.625" customWidth="1"/>
    <col min="1036" max="1036" width="18.625" customWidth="1"/>
    <col min="1037" max="1037" width="17.125" customWidth="1"/>
    <col min="1281" max="1281" width="2.125" customWidth="1"/>
    <col min="1282" max="1282" width="4.375" customWidth="1"/>
    <col min="1283" max="1283" width="8" customWidth="1"/>
    <col min="1284" max="1284" width="3.75" customWidth="1"/>
    <col min="1285" max="1285" width="1.625" customWidth="1"/>
    <col min="1286" max="1286" width="18.625" customWidth="1"/>
    <col min="1287" max="1287" width="1.625" customWidth="1"/>
    <col min="1288" max="1288" width="18.625" customWidth="1"/>
    <col min="1289" max="1289" width="1.625" customWidth="1"/>
    <col min="1290" max="1290" width="18.625" customWidth="1"/>
    <col min="1291" max="1291" width="1.625" customWidth="1"/>
    <col min="1292" max="1292" width="18.625" customWidth="1"/>
    <col min="1293" max="1293" width="17.125" customWidth="1"/>
    <col min="1537" max="1537" width="2.125" customWidth="1"/>
    <col min="1538" max="1538" width="4.375" customWidth="1"/>
    <col min="1539" max="1539" width="8" customWidth="1"/>
    <col min="1540" max="1540" width="3.75" customWidth="1"/>
    <col min="1541" max="1541" width="1.625" customWidth="1"/>
    <col min="1542" max="1542" width="18.625" customWidth="1"/>
    <col min="1543" max="1543" width="1.625" customWidth="1"/>
    <col min="1544" max="1544" width="18.625" customWidth="1"/>
    <col min="1545" max="1545" width="1.625" customWidth="1"/>
    <col min="1546" max="1546" width="18.625" customWidth="1"/>
    <col min="1547" max="1547" width="1.625" customWidth="1"/>
    <col min="1548" max="1548" width="18.625" customWidth="1"/>
    <col min="1549" max="1549" width="17.125" customWidth="1"/>
    <col min="1793" max="1793" width="2.125" customWidth="1"/>
    <col min="1794" max="1794" width="4.375" customWidth="1"/>
    <col min="1795" max="1795" width="8" customWidth="1"/>
    <col min="1796" max="1796" width="3.75" customWidth="1"/>
    <col min="1797" max="1797" width="1.625" customWidth="1"/>
    <col min="1798" max="1798" width="18.625" customWidth="1"/>
    <col min="1799" max="1799" width="1.625" customWidth="1"/>
    <col min="1800" max="1800" width="18.625" customWidth="1"/>
    <col min="1801" max="1801" width="1.625" customWidth="1"/>
    <col min="1802" max="1802" width="18.625" customWidth="1"/>
    <col min="1803" max="1803" width="1.625" customWidth="1"/>
    <col min="1804" max="1804" width="18.625" customWidth="1"/>
    <col min="1805" max="1805" width="17.125" customWidth="1"/>
    <col min="2049" max="2049" width="2.125" customWidth="1"/>
    <col min="2050" max="2050" width="4.375" customWidth="1"/>
    <col min="2051" max="2051" width="8" customWidth="1"/>
    <col min="2052" max="2052" width="3.75" customWidth="1"/>
    <col min="2053" max="2053" width="1.625" customWidth="1"/>
    <col min="2054" max="2054" width="18.625" customWidth="1"/>
    <col min="2055" max="2055" width="1.625" customWidth="1"/>
    <col min="2056" max="2056" width="18.625" customWidth="1"/>
    <col min="2057" max="2057" width="1.625" customWidth="1"/>
    <col min="2058" max="2058" width="18.625" customWidth="1"/>
    <col min="2059" max="2059" width="1.625" customWidth="1"/>
    <col min="2060" max="2060" width="18.625" customWidth="1"/>
    <col min="2061" max="2061" width="17.125" customWidth="1"/>
    <col min="2305" max="2305" width="2.125" customWidth="1"/>
    <col min="2306" max="2306" width="4.375" customWidth="1"/>
    <col min="2307" max="2307" width="8" customWidth="1"/>
    <col min="2308" max="2308" width="3.75" customWidth="1"/>
    <col min="2309" max="2309" width="1.625" customWidth="1"/>
    <col min="2310" max="2310" width="18.625" customWidth="1"/>
    <col min="2311" max="2311" width="1.625" customWidth="1"/>
    <col min="2312" max="2312" width="18.625" customWidth="1"/>
    <col min="2313" max="2313" width="1.625" customWidth="1"/>
    <col min="2314" max="2314" width="18.625" customWidth="1"/>
    <col min="2315" max="2315" width="1.625" customWidth="1"/>
    <col min="2316" max="2316" width="18.625" customWidth="1"/>
    <col min="2317" max="2317" width="17.125" customWidth="1"/>
    <col min="2561" max="2561" width="2.125" customWidth="1"/>
    <col min="2562" max="2562" width="4.375" customWidth="1"/>
    <col min="2563" max="2563" width="8" customWidth="1"/>
    <col min="2564" max="2564" width="3.75" customWidth="1"/>
    <col min="2565" max="2565" width="1.625" customWidth="1"/>
    <col min="2566" max="2566" width="18.625" customWidth="1"/>
    <col min="2567" max="2567" width="1.625" customWidth="1"/>
    <col min="2568" max="2568" width="18.625" customWidth="1"/>
    <col min="2569" max="2569" width="1.625" customWidth="1"/>
    <col min="2570" max="2570" width="18.625" customWidth="1"/>
    <col min="2571" max="2571" width="1.625" customWidth="1"/>
    <col min="2572" max="2572" width="18.625" customWidth="1"/>
    <col min="2573" max="2573" width="17.125" customWidth="1"/>
    <col min="2817" max="2817" width="2.125" customWidth="1"/>
    <col min="2818" max="2818" width="4.375" customWidth="1"/>
    <col min="2819" max="2819" width="8" customWidth="1"/>
    <col min="2820" max="2820" width="3.75" customWidth="1"/>
    <col min="2821" max="2821" width="1.625" customWidth="1"/>
    <col min="2822" max="2822" width="18.625" customWidth="1"/>
    <col min="2823" max="2823" width="1.625" customWidth="1"/>
    <col min="2824" max="2824" width="18.625" customWidth="1"/>
    <col min="2825" max="2825" width="1.625" customWidth="1"/>
    <col min="2826" max="2826" width="18.625" customWidth="1"/>
    <col min="2827" max="2827" width="1.625" customWidth="1"/>
    <col min="2828" max="2828" width="18.625" customWidth="1"/>
    <col min="2829" max="2829" width="17.125" customWidth="1"/>
    <col min="3073" max="3073" width="2.125" customWidth="1"/>
    <col min="3074" max="3074" width="4.375" customWidth="1"/>
    <col min="3075" max="3075" width="8" customWidth="1"/>
    <col min="3076" max="3076" width="3.75" customWidth="1"/>
    <col min="3077" max="3077" width="1.625" customWidth="1"/>
    <col min="3078" max="3078" width="18.625" customWidth="1"/>
    <col min="3079" max="3079" width="1.625" customWidth="1"/>
    <col min="3080" max="3080" width="18.625" customWidth="1"/>
    <col min="3081" max="3081" width="1.625" customWidth="1"/>
    <col min="3082" max="3082" width="18.625" customWidth="1"/>
    <col min="3083" max="3083" width="1.625" customWidth="1"/>
    <col min="3084" max="3084" width="18.625" customWidth="1"/>
    <col min="3085" max="3085" width="17.125" customWidth="1"/>
    <col min="3329" max="3329" width="2.125" customWidth="1"/>
    <col min="3330" max="3330" width="4.375" customWidth="1"/>
    <col min="3331" max="3331" width="8" customWidth="1"/>
    <col min="3332" max="3332" width="3.75" customWidth="1"/>
    <col min="3333" max="3333" width="1.625" customWidth="1"/>
    <col min="3334" max="3334" width="18.625" customWidth="1"/>
    <col min="3335" max="3335" width="1.625" customWidth="1"/>
    <col min="3336" max="3336" width="18.625" customWidth="1"/>
    <col min="3337" max="3337" width="1.625" customWidth="1"/>
    <col min="3338" max="3338" width="18.625" customWidth="1"/>
    <col min="3339" max="3339" width="1.625" customWidth="1"/>
    <col min="3340" max="3340" width="18.625" customWidth="1"/>
    <col min="3341" max="3341" width="17.125" customWidth="1"/>
    <col min="3585" max="3585" width="2.125" customWidth="1"/>
    <col min="3586" max="3586" width="4.375" customWidth="1"/>
    <col min="3587" max="3587" width="8" customWidth="1"/>
    <col min="3588" max="3588" width="3.75" customWidth="1"/>
    <col min="3589" max="3589" width="1.625" customWidth="1"/>
    <col min="3590" max="3590" width="18.625" customWidth="1"/>
    <col min="3591" max="3591" width="1.625" customWidth="1"/>
    <col min="3592" max="3592" width="18.625" customWidth="1"/>
    <col min="3593" max="3593" width="1.625" customWidth="1"/>
    <col min="3594" max="3594" width="18.625" customWidth="1"/>
    <col min="3595" max="3595" width="1.625" customWidth="1"/>
    <col min="3596" max="3596" width="18.625" customWidth="1"/>
    <col min="3597" max="3597" width="17.125" customWidth="1"/>
    <col min="3841" max="3841" width="2.125" customWidth="1"/>
    <col min="3842" max="3842" width="4.375" customWidth="1"/>
    <col min="3843" max="3843" width="8" customWidth="1"/>
    <col min="3844" max="3844" width="3.75" customWidth="1"/>
    <col min="3845" max="3845" width="1.625" customWidth="1"/>
    <col min="3846" max="3846" width="18.625" customWidth="1"/>
    <col min="3847" max="3847" width="1.625" customWidth="1"/>
    <col min="3848" max="3848" width="18.625" customWidth="1"/>
    <col min="3849" max="3849" width="1.625" customWidth="1"/>
    <col min="3850" max="3850" width="18.625" customWidth="1"/>
    <col min="3851" max="3851" width="1.625" customWidth="1"/>
    <col min="3852" max="3852" width="18.625" customWidth="1"/>
    <col min="3853" max="3853" width="17.125" customWidth="1"/>
    <col min="4097" max="4097" width="2.125" customWidth="1"/>
    <col min="4098" max="4098" width="4.375" customWidth="1"/>
    <col min="4099" max="4099" width="8" customWidth="1"/>
    <col min="4100" max="4100" width="3.75" customWidth="1"/>
    <col min="4101" max="4101" width="1.625" customWidth="1"/>
    <col min="4102" max="4102" width="18.625" customWidth="1"/>
    <col min="4103" max="4103" width="1.625" customWidth="1"/>
    <col min="4104" max="4104" width="18.625" customWidth="1"/>
    <col min="4105" max="4105" width="1.625" customWidth="1"/>
    <col min="4106" max="4106" width="18.625" customWidth="1"/>
    <col min="4107" max="4107" width="1.625" customWidth="1"/>
    <col min="4108" max="4108" width="18.625" customWidth="1"/>
    <col min="4109" max="4109" width="17.125" customWidth="1"/>
    <col min="4353" max="4353" width="2.125" customWidth="1"/>
    <col min="4354" max="4354" width="4.375" customWidth="1"/>
    <col min="4355" max="4355" width="8" customWidth="1"/>
    <col min="4356" max="4356" width="3.75" customWidth="1"/>
    <col min="4357" max="4357" width="1.625" customWidth="1"/>
    <col min="4358" max="4358" width="18.625" customWidth="1"/>
    <col min="4359" max="4359" width="1.625" customWidth="1"/>
    <col min="4360" max="4360" width="18.625" customWidth="1"/>
    <col min="4361" max="4361" width="1.625" customWidth="1"/>
    <col min="4362" max="4362" width="18.625" customWidth="1"/>
    <col min="4363" max="4363" width="1.625" customWidth="1"/>
    <col min="4364" max="4364" width="18.625" customWidth="1"/>
    <col min="4365" max="4365" width="17.125" customWidth="1"/>
    <col min="4609" max="4609" width="2.125" customWidth="1"/>
    <col min="4610" max="4610" width="4.375" customWidth="1"/>
    <col min="4611" max="4611" width="8" customWidth="1"/>
    <col min="4612" max="4612" width="3.75" customWidth="1"/>
    <col min="4613" max="4613" width="1.625" customWidth="1"/>
    <col min="4614" max="4614" width="18.625" customWidth="1"/>
    <col min="4615" max="4615" width="1.625" customWidth="1"/>
    <col min="4616" max="4616" width="18.625" customWidth="1"/>
    <col min="4617" max="4617" width="1.625" customWidth="1"/>
    <col min="4618" max="4618" width="18.625" customWidth="1"/>
    <col min="4619" max="4619" width="1.625" customWidth="1"/>
    <col min="4620" max="4620" width="18.625" customWidth="1"/>
    <col min="4621" max="4621" width="17.125" customWidth="1"/>
    <col min="4865" max="4865" width="2.125" customWidth="1"/>
    <col min="4866" max="4866" width="4.375" customWidth="1"/>
    <col min="4867" max="4867" width="8" customWidth="1"/>
    <col min="4868" max="4868" width="3.75" customWidth="1"/>
    <col min="4869" max="4869" width="1.625" customWidth="1"/>
    <col min="4870" max="4870" width="18.625" customWidth="1"/>
    <col min="4871" max="4871" width="1.625" customWidth="1"/>
    <col min="4872" max="4872" width="18.625" customWidth="1"/>
    <col min="4873" max="4873" width="1.625" customWidth="1"/>
    <col min="4874" max="4874" width="18.625" customWidth="1"/>
    <col min="4875" max="4875" width="1.625" customWidth="1"/>
    <col min="4876" max="4876" width="18.625" customWidth="1"/>
    <col min="4877" max="4877" width="17.125" customWidth="1"/>
    <col min="5121" max="5121" width="2.125" customWidth="1"/>
    <col min="5122" max="5122" width="4.375" customWidth="1"/>
    <col min="5123" max="5123" width="8" customWidth="1"/>
    <col min="5124" max="5124" width="3.75" customWidth="1"/>
    <col min="5125" max="5125" width="1.625" customWidth="1"/>
    <col min="5126" max="5126" width="18.625" customWidth="1"/>
    <col min="5127" max="5127" width="1.625" customWidth="1"/>
    <col min="5128" max="5128" width="18.625" customWidth="1"/>
    <col min="5129" max="5129" width="1.625" customWidth="1"/>
    <col min="5130" max="5130" width="18.625" customWidth="1"/>
    <col min="5131" max="5131" width="1.625" customWidth="1"/>
    <col min="5132" max="5132" width="18.625" customWidth="1"/>
    <col min="5133" max="5133" width="17.125" customWidth="1"/>
    <col min="5377" max="5377" width="2.125" customWidth="1"/>
    <col min="5378" max="5378" width="4.375" customWidth="1"/>
    <col min="5379" max="5379" width="8" customWidth="1"/>
    <col min="5380" max="5380" width="3.75" customWidth="1"/>
    <col min="5381" max="5381" width="1.625" customWidth="1"/>
    <col min="5382" max="5382" width="18.625" customWidth="1"/>
    <col min="5383" max="5383" width="1.625" customWidth="1"/>
    <col min="5384" max="5384" width="18.625" customWidth="1"/>
    <col min="5385" max="5385" width="1.625" customWidth="1"/>
    <col min="5386" max="5386" width="18.625" customWidth="1"/>
    <col min="5387" max="5387" width="1.625" customWidth="1"/>
    <col min="5388" max="5388" width="18.625" customWidth="1"/>
    <col min="5389" max="5389" width="17.125" customWidth="1"/>
    <col min="5633" max="5633" width="2.125" customWidth="1"/>
    <col min="5634" max="5634" width="4.375" customWidth="1"/>
    <col min="5635" max="5635" width="8" customWidth="1"/>
    <col min="5636" max="5636" width="3.75" customWidth="1"/>
    <col min="5637" max="5637" width="1.625" customWidth="1"/>
    <col min="5638" max="5638" width="18.625" customWidth="1"/>
    <col min="5639" max="5639" width="1.625" customWidth="1"/>
    <col min="5640" max="5640" width="18.625" customWidth="1"/>
    <col min="5641" max="5641" width="1.625" customWidth="1"/>
    <col min="5642" max="5642" width="18.625" customWidth="1"/>
    <col min="5643" max="5643" width="1.625" customWidth="1"/>
    <col min="5644" max="5644" width="18.625" customWidth="1"/>
    <col min="5645" max="5645" width="17.125" customWidth="1"/>
    <col min="5889" max="5889" width="2.125" customWidth="1"/>
    <col min="5890" max="5890" width="4.375" customWidth="1"/>
    <col min="5891" max="5891" width="8" customWidth="1"/>
    <col min="5892" max="5892" width="3.75" customWidth="1"/>
    <col min="5893" max="5893" width="1.625" customWidth="1"/>
    <col min="5894" max="5894" width="18.625" customWidth="1"/>
    <col min="5895" max="5895" width="1.625" customWidth="1"/>
    <col min="5896" max="5896" width="18.625" customWidth="1"/>
    <col min="5897" max="5897" width="1.625" customWidth="1"/>
    <col min="5898" max="5898" width="18.625" customWidth="1"/>
    <col min="5899" max="5899" width="1.625" customWidth="1"/>
    <col min="5900" max="5900" width="18.625" customWidth="1"/>
    <col min="5901" max="5901" width="17.125" customWidth="1"/>
    <col min="6145" max="6145" width="2.125" customWidth="1"/>
    <col min="6146" max="6146" width="4.375" customWidth="1"/>
    <col min="6147" max="6147" width="8" customWidth="1"/>
    <col min="6148" max="6148" width="3.75" customWidth="1"/>
    <col min="6149" max="6149" width="1.625" customWidth="1"/>
    <col min="6150" max="6150" width="18.625" customWidth="1"/>
    <col min="6151" max="6151" width="1.625" customWidth="1"/>
    <col min="6152" max="6152" width="18.625" customWidth="1"/>
    <col min="6153" max="6153" width="1.625" customWidth="1"/>
    <col min="6154" max="6154" width="18.625" customWidth="1"/>
    <col min="6155" max="6155" width="1.625" customWidth="1"/>
    <col min="6156" max="6156" width="18.625" customWidth="1"/>
    <col min="6157" max="6157" width="17.125" customWidth="1"/>
    <col min="6401" max="6401" width="2.125" customWidth="1"/>
    <col min="6402" max="6402" width="4.375" customWidth="1"/>
    <col min="6403" max="6403" width="8" customWidth="1"/>
    <col min="6404" max="6404" width="3.75" customWidth="1"/>
    <col min="6405" max="6405" width="1.625" customWidth="1"/>
    <col min="6406" max="6406" width="18.625" customWidth="1"/>
    <col min="6407" max="6407" width="1.625" customWidth="1"/>
    <col min="6408" max="6408" width="18.625" customWidth="1"/>
    <col min="6409" max="6409" width="1.625" customWidth="1"/>
    <col min="6410" max="6410" width="18.625" customWidth="1"/>
    <col min="6411" max="6411" width="1.625" customWidth="1"/>
    <col min="6412" max="6412" width="18.625" customWidth="1"/>
    <col min="6413" max="6413" width="17.125" customWidth="1"/>
    <col min="6657" max="6657" width="2.125" customWidth="1"/>
    <col min="6658" max="6658" width="4.375" customWidth="1"/>
    <col min="6659" max="6659" width="8" customWidth="1"/>
    <col min="6660" max="6660" width="3.75" customWidth="1"/>
    <col min="6661" max="6661" width="1.625" customWidth="1"/>
    <col min="6662" max="6662" width="18.625" customWidth="1"/>
    <col min="6663" max="6663" width="1.625" customWidth="1"/>
    <col min="6664" max="6664" width="18.625" customWidth="1"/>
    <col min="6665" max="6665" width="1.625" customWidth="1"/>
    <col min="6666" max="6666" width="18.625" customWidth="1"/>
    <col min="6667" max="6667" width="1.625" customWidth="1"/>
    <col min="6668" max="6668" width="18.625" customWidth="1"/>
    <col min="6669" max="6669" width="17.125" customWidth="1"/>
    <col min="6913" max="6913" width="2.125" customWidth="1"/>
    <col min="6914" max="6914" width="4.375" customWidth="1"/>
    <col min="6915" max="6915" width="8" customWidth="1"/>
    <col min="6916" max="6916" width="3.75" customWidth="1"/>
    <col min="6917" max="6917" width="1.625" customWidth="1"/>
    <col min="6918" max="6918" width="18.625" customWidth="1"/>
    <col min="6919" max="6919" width="1.625" customWidth="1"/>
    <col min="6920" max="6920" width="18.625" customWidth="1"/>
    <col min="6921" max="6921" width="1.625" customWidth="1"/>
    <col min="6922" max="6922" width="18.625" customWidth="1"/>
    <col min="6923" max="6923" width="1.625" customWidth="1"/>
    <col min="6924" max="6924" width="18.625" customWidth="1"/>
    <col min="6925" max="6925" width="17.125" customWidth="1"/>
    <col min="7169" max="7169" width="2.125" customWidth="1"/>
    <col min="7170" max="7170" width="4.375" customWidth="1"/>
    <col min="7171" max="7171" width="8" customWidth="1"/>
    <col min="7172" max="7172" width="3.75" customWidth="1"/>
    <col min="7173" max="7173" width="1.625" customWidth="1"/>
    <col min="7174" max="7174" width="18.625" customWidth="1"/>
    <col min="7175" max="7175" width="1.625" customWidth="1"/>
    <col min="7176" max="7176" width="18.625" customWidth="1"/>
    <col min="7177" max="7177" width="1.625" customWidth="1"/>
    <col min="7178" max="7178" width="18.625" customWidth="1"/>
    <col min="7179" max="7179" width="1.625" customWidth="1"/>
    <col min="7180" max="7180" width="18.625" customWidth="1"/>
    <col min="7181" max="7181" width="17.125" customWidth="1"/>
    <col min="7425" max="7425" width="2.125" customWidth="1"/>
    <col min="7426" max="7426" width="4.375" customWidth="1"/>
    <col min="7427" max="7427" width="8" customWidth="1"/>
    <col min="7428" max="7428" width="3.75" customWidth="1"/>
    <col min="7429" max="7429" width="1.625" customWidth="1"/>
    <col min="7430" max="7430" width="18.625" customWidth="1"/>
    <col min="7431" max="7431" width="1.625" customWidth="1"/>
    <col min="7432" max="7432" width="18.625" customWidth="1"/>
    <col min="7433" max="7433" width="1.625" customWidth="1"/>
    <col min="7434" max="7434" width="18.625" customWidth="1"/>
    <col min="7435" max="7435" width="1.625" customWidth="1"/>
    <col min="7436" max="7436" width="18.625" customWidth="1"/>
    <col min="7437" max="7437" width="17.125" customWidth="1"/>
    <col min="7681" max="7681" width="2.125" customWidth="1"/>
    <col min="7682" max="7682" width="4.375" customWidth="1"/>
    <col min="7683" max="7683" width="8" customWidth="1"/>
    <col min="7684" max="7684" width="3.75" customWidth="1"/>
    <col min="7685" max="7685" width="1.625" customWidth="1"/>
    <col min="7686" max="7686" width="18.625" customWidth="1"/>
    <col min="7687" max="7687" width="1.625" customWidth="1"/>
    <col min="7688" max="7688" width="18.625" customWidth="1"/>
    <col min="7689" max="7689" width="1.625" customWidth="1"/>
    <col min="7690" max="7690" width="18.625" customWidth="1"/>
    <col min="7691" max="7691" width="1.625" customWidth="1"/>
    <col min="7692" max="7692" width="18.625" customWidth="1"/>
    <col min="7693" max="7693" width="17.125" customWidth="1"/>
    <col min="7937" max="7937" width="2.125" customWidth="1"/>
    <col min="7938" max="7938" width="4.375" customWidth="1"/>
    <col min="7939" max="7939" width="8" customWidth="1"/>
    <col min="7940" max="7940" width="3.75" customWidth="1"/>
    <col min="7941" max="7941" width="1.625" customWidth="1"/>
    <col min="7942" max="7942" width="18.625" customWidth="1"/>
    <col min="7943" max="7943" width="1.625" customWidth="1"/>
    <col min="7944" max="7944" width="18.625" customWidth="1"/>
    <col min="7945" max="7945" width="1.625" customWidth="1"/>
    <col min="7946" max="7946" width="18.625" customWidth="1"/>
    <col min="7947" max="7947" width="1.625" customWidth="1"/>
    <col min="7948" max="7948" width="18.625" customWidth="1"/>
    <col min="7949" max="7949" width="17.125" customWidth="1"/>
    <col min="8193" max="8193" width="2.125" customWidth="1"/>
    <col min="8194" max="8194" width="4.375" customWidth="1"/>
    <col min="8195" max="8195" width="8" customWidth="1"/>
    <col min="8196" max="8196" width="3.75" customWidth="1"/>
    <col min="8197" max="8197" width="1.625" customWidth="1"/>
    <col min="8198" max="8198" width="18.625" customWidth="1"/>
    <col min="8199" max="8199" width="1.625" customWidth="1"/>
    <col min="8200" max="8200" width="18.625" customWidth="1"/>
    <col min="8201" max="8201" width="1.625" customWidth="1"/>
    <col min="8202" max="8202" width="18.625" customWidth="1"/>
    <col min="8203" max="8203" width="1.625" customWidth="1"/>
    <col min="8204" max="8204" width="18.625" customWidth="1"/>
    <col min="8205" max="8205" width="17.125" customWidth="1"/>
    <col min="8449" max="8449" width="2.125" customWidth="1"/>
    <col min="8450" max="8450" width="4.375" customWidth="1"/>
    <col min="8451" max="8451" width="8" customWidth="1"/>
    <col min="8452" max="8452" width="3.75" customWidth="1"/>
    <col min="8453" max="8453" width="1.625" customWidth="1"/>
    <col min="8454" max="8454" width="18.625" customWidth="1"/>
    <col min="8455" max="8455" width="1.625" customWidth="1"/>
    <col min="8456" max="8456" width="18.625" customWidth="1"/>
    <col min="8457" max="8457" width="1.625" customWidth="1"/>
    <col min="8458" max="8458" width="18.625" customWidth="1"/>
    <col min="8459" max="8459" width="1.625" customWidth="1"/>
    <col min="8460" max="8460" width="18.625" customWidth="1"/>
    <col min="8461" max="8461" width="17.125" customWidth="1"/>
    <col min="8705" max="8705" width="2.125" customWidth="1"/>
    <col min="8706" max="8706" width="4.375" customWidth="1"/>
    <col min="8707" max="8707" width="8" customWidth="1"/>
    <col min="8708" max="8708" width="3.75" customWidth="1"/>
    <col min="8709" max="8709" width="1.625" customWidth="1"/>
    <col min="8710" max="8710" width="18.625" customWidth="1"/>
    <col min="8711" max="8711" width="1.625" customWidth="1"/>
    <col min="8712" max="8712" width="18.625" customWidth="1"/>
    <col min="8713" max="8713" width="1.625" customWidth="1"/>
    <col min="8714" max="8714" width="18.625" customWidth="1"/>
    <col min="8715" max="8715" width="1.625" customWidth="1"/>
    <col min="8716" max="8716" width="18.625" customWidth="1"/>
    <col min="8717" max="8717" width="17.125" customWidth="1"/>
    <col min="8961" max="8961" width="2.125" customWidth="1"/>
    <col min="8962" max="8962" width="4.375" customWidth="1"/>
    <col min="8963" max="8963" width="8" customWidth="1"/>
    <col min="8964" max="8964" width="3.75" customWidth="1"/>
    <col min="8965" max="8965" width="1.625" customWidth="1"/>
    <col min="8966" max="8966" width="18.625" customWidth="1"/>
    <col min="8967" max="8967" width="1.625" customWidth="1"/>
    <col min="8968" max="8968" width="18.625" customWidth="1"/>
    <col min="8969" max="8969" width="1.625" customWidth="1"/>
    <col min="8970" max="8970" width="18.625" customWidth="1"/>
    <col min="8971" max="8971" width="1.625" customWidth="1"/>
    <col min="8972" max="8972" width="18.625" customWidth="1"/>
    <col min="8973" max="8973" width="17.125" customWidth="1"/>
    <col min="9217" max="9217" width="2.125" customWidth="1"/>
    <col min="9218" max="9218" width="4.375" customWidth="1"/>
    <col min="9219" max="9219" width="8" customWidth="1"/>
    <col min="9220" max="9220" width="3.75" customWidth="1"/>
    <col min="9221" max="9221" width="1.625" customWidth="1"/>
    <col min="9222" max="9222" width="18.625" customWidth="1"/>
    <col min="9223" max="9223" width="1.625" customWidth="1"/>
    <col min="9224" max="9224" width="18.625" customWidth="1"/>
    <col min="9225" max="9225" width="1.625" customWidth="1"/>
    <col min="9226" max="9226" width="18.625" customWidth="1"/>
    <col min="9227" max="9227" width="1.625" customWidth="1"/>
    <col min="9228" max="9228" width="18.625" customWidth="1"/>
    <col min="9229" max="9229" width="17.125" customWidth="1"/>
    <col min="9473" max="9473" width="2.125" customWidth="1"/>
    <col min="9474" max="9474" width="4.375" customWidth="1"/>
    <col min="9475" max="9475" width="8" customWidth="1"/>
    <col min="9476" max="9476" width="3.75" customWidth="1"/>
    <col min="9477" max="9477" width="1.625" customWidth="1"/>
    <col min="9478" max="9478" width="18.625" customWidth="1"/>
    <col min="9479" max="9479" width="1.625" customWidth="1"/>
    <col min="9480" max="9480" width="18.625" customWidth="1"/>
    <col min="9481" max="9481" width="1.625" customWidth="1"/>
    <col min="9482" max="9482" width="18.625" customWidth="1"/>
    <col min="9483" max="9483" width="1.625" customWidth="1"/>
    <col min="9484" max="9484" width="18.625" customWidth="1"/>
    <col min="9485" max="9485" width="17.125" customWidth="1"/>
    <col min="9729" max="9729" width="2.125" customWidth="1"/>
    <col min="9730" max="9730" width="4.375" customWidth="1"/>
    <col min="9731" max="9731" width="8" customWidth="1"/>
    <col min="9732" max="9732" width="3.75" customWidth="1"/>
    <col min="9733" max="9733" width="1.625" customWidth="1"/>
    <col min="9734" max="9734" width="18.625" customWidth="1"/>
    <col min="9735" max="9735" width="1.625" customWidth="1"/>
    <col min="9736" max="9736" width="18.625" customWidth="1"/>
    <col min="9737" max="9737" width="1.625" customWidth="1"/>
    <col min="9738" max="9738" width="18.625" customWidth="1"/>
    <col min="9739" max="9739" width="1.625" customWidth="1"/>
    <col min="9740" max="9740" width="18.625" customWidth="1"/>
    <col min="9741" max="9741" width="17.125" customWidth="1"/>
    <col min="9985" max="9985" width="2.125" customWidth="1"/>
    <col min="9986" max="9986" width="4.375" customWidth="1"/>
    <col min="9987" max="9987" width="8" customWidth="1"/>
    <col min="9988" max="9988" width="3.75" customWidth="1"/>
    <col min="9989" max="9989" width="1.625" customWidth="1"/>
    <col min="9990" max="9990" width="18.625" customWidth="1"/>
    <col min="9991" max="9991" width="1.625" customWidth="1"/>
    <col min="9992" max="9992" width="18.625" customWidth="1"/>
    <col min="9993" max="9993" width="1.625" customWidth="1"/>
    <col min="9994" max="9994" width="18.625" customWidth="1"/>
    <col min="9995" max="9995" width="1.625" customWidth="1"/>
    <col min="9996" max="9996" width="18.625" customWidth="1"/>
    <col min="9997" max="9997" width="17.125" customWidth="1"/>
    <col min="10241" max="10241" width="2.125" customWidth="1"/>
    <col min="10242" max="10242" width="4.375" customWidth="1"/>
    <col min="10243" max="10243" width="8" customWidth="1"/>
    <col min="10244" max="10244" width="3.75" customWidth="1"/>
    <col min="10245" max="10245" width="1.625" customWidth="1"/>
    <col min="10246" max="10246" width="18.625" customWidth="1"/>
    <col min="10247" max="10247" width="1.625" customWidth="1"/>
    <col min="10248" max="10248" width="18.625" customWidth="1"/>
    <col min="10249" max="10249" width="1.625" customWidth="1"/>
    <col min="10250" max="10250" width="18.625" customWidth="1"/>
    <col min="10251" max="10251" width="1.625" customWidth="1"/>
    <col min="10252" max="10252" width="18.625" customWidth="1"/>
    <col min="10253" max="10253" width="17.125" customWidth="1"/>
    <col min="10497" max="10497" width="2.125" customWidth="1"/>
    <col min="10498" max="10498" width="4.375" customWidth="1"/>
    <col min="10499" max="10499" width="8" customWidth="1"/>
    <col min="10500" max="10500" width="3.75" customWidth="1"/>
    <col min="10501" max="10501" width="1.625" customWidth="1"/>
    <col min="10502" max="10502" width="18.625" customWidth="1"/>
    <col min="10503" max="10503" width="1.625" customWidth="1"/>
    <col min="10504" max="10504" width="18.625" customWidth="1"/>
    <col min="10505" max="10505" width="1.625" customWidth="1"/>
    <col min="10506" max="10506" width="18.625" customWidth="1"/>
    <col min="10507" max="10507" width="1.625" customWidth="1"/>
    <col min="10508" max="10508" width="18.625" customWidth="1"/>
    <col min="10509" max="10509" width="17.125" customWidth="1"/>
    <col min="10753" max="10753" width="2.125" customWidth="1"/>
    <col min="10754" max="10754" width="4.375" customWidth="1"/>
    <col min="10755" max="10755" width="8" customWidth="1"/>
    <col min="10756" max="10756" width="3.75" customWidth="1"/>
    <col min="10757" max="10757" width="1.625" customWidth="1"/>
    <col min="10758" max="10758" width="18.625" customWidth="1"/>
    <col min="10759" max="10759" width="1.625" customWidth="1"/>
    <col min="10760" max="10760" width="18.625" customWidth="1"/>
    <col min="10761" max="10761" width="1.625" customWidth="1"/>
    <col min="10762" max="10762" width="18.625" customWidth="1"/>
    <col min="10763" max="10763" width="1.625" customWidth="1"/>
    <col min="10764" max="10764" width="18.625" customWidth="1"/>
    <col min="10765" max="10765" width="17.125" customWidth="1"/>
    <col min="11009" max="11009" width="2.125" customWidth="1"/>
    <col min="11010" max="11010" width="4.375" customWidth="1"/>
    <col min="11011" max="11011" width="8" customWidth="1"/>
    <col min="11012" max="11012" width="3.75" customWidth="1"/>
    <col min="11013" max="11013" width="1.625" customWidth="1"/>
    <col min="11014" max="11014" width="18.625" customWidth="1"/>
    <col min="11015" max="11015" width="1.625" customWidth="1"/>
    <col min="11016" max="11016" width="18.625" customWidth="1"/>
    <col min="11017" max="11017" width="1.625" customWidth="1"/>
    <col min="11018" max="11018" width="18.625" customWidth="1"/>
    <col min="11019" max="11019" width="1.625" customWidth="1"/>
    <col min="11020" max="11020" width="18.625" customWidth="1"/>
    <col min="11021" max="11021" width="17.125" customWidth="1"/>
    <col min="11265" max="11265" width="2.125" customWidth="1"/>
    <col min="11266" max="11266" width="4.375" customWidth="1"/>
    <col min="11267" max="11267" width="8" customWidth="1"/>
    <col min="11268" max="11268" width="3.75" customWidth="1"/>
    <col min="11269" max="11269" width="1.625" customWidth="1"/>
    <col min="11270" max="11270" width="18.625" customWidth="1"/>
    <col min="11271" max="11271" width="1.625" customWidth="1"/>
    <col min="11272" max="11272" width="18.625" customWidth="1"/>
    <col min="11273" max="11273" width="1.625" customWidth="1"/>
    <col min="11274" max="11274" width="18.625" customWidth="1"/>
    <col min="11275" max="11275" width="1.625" customWidth="1"/>
    <col min="11276" max="11276" width="18.625" customWidth="1"/>
    <col min="11277" max="11277" width="17.125" customWidth="1"/>
    <col min="11521" max="11521" width="2.125" customWidth="1"/>
    <col min="11522" max="11522" width="4.375" customWidth="1"/>
    <col min="11523" max="11523" width="8" customWidth="1"/>
    <col min="11524" max="11524" width="3.75" customWidth="1"/>
    <col min="11525" max="11525" width="1.625" customWidth="1"/>
    <col min="11526" max="11526" width="18.625" customWidth="1"/>
    <col min="11527" max="11527" width="1.625" customWidth="1"/>
    <col min="11528" max="11528" width="18.625" customWidth="1"/>
    <col min="11529" max="11529" width="1.625" customWidth="1"/>
    <col min="11530" max="11530" width="18.625" customWidth="1"/>
    <col min="11531" max="11531" width="1.625" customWidth="1"/>
    <col min="11532" max="11532" width="18.625" customWidth="1"/>
    <col min="11533" max="11533" width="17.125" customWidth="1"/>
    <col min="11777" max="11777" width="2.125" customWidth="1"/>
    <col min="11778" max="11778" width="4.375" customWidth="1"/>
    <col min="11779" max="11779" width="8" customWidth="1"/>
    <col min="11780" max="11780" width="3.75" customWidth="1"/>
    <col min="11781" max="11781" width="1.625" customWidth="1"/>
    <col min="11782" max="11782" width="18.625" customWidth="1"/>
    <col min="11783" max="11783" width="1.625" customWidth="1"/>
    <col min="11784" max="11784" width="18.625" customWidth="1"/>
    <col min="11785" max="11785" width="1.625" customWidth="1"/>
    <col min="11786" max="11786" width="18.625" customWidth="1"/>
    <col min="11787" max="11787" width="1.625" customWidth="1"/>
    <col min="11788" max="11788" width="18.625" customWidth="1"/>
    <col min="11789" max="11789" width="17.125" customWidth="1"/>
    <col min="12033" max="12033" width="2.125" customWidth="1"/>
    <col min="12034" max="12034" width="4.375" customWidth="1"/>
    <col min="12035" max="12035" width="8" customWidth="1"/>
    <col min="12036" max="12036" width="3.75" customWidth="1"/>
    <col min="12037" max="12037" width="1.625" customWidth="1"/>
    <col min="12038" max="12038" width="18.625" customWidth="1"/>
    <col min="12039" max="12039" width="1.625" customWidth="1"/>
    <col min="12040" max="12040" width="18.625" customWidth="1"/>
    <col min="12041" max="12041" width="1.625" customWidth="1"/>
    <col min="12042" max="12042" width="18.625" customWidth="1"/>
    <col min="12043" max="12043" width="1.625" customWidth="1"/>
    <col min="12044" max="12044" width="18.625" customWidth="1"/>
    <col min="12045" max="12045" width="17.125" customWidth="1"/>
    <col min="12289" max="12289" width="2.125" customWidth="1"/>
    <col min="12290" max="12290" width="4.375" customWidth="1"/>
    <col min="12291" max="12291" width="8" customWidth="1"/>
    <col min="12292" max="12292" width="3.75" customWidth="1"/>
    <col min="12293" max="12293" width="1.625" customWidth="1"/>
    <col min="12294" max="12294" width="18.625" customWidth="1"/>
    <col min="12295" max="12295" width="1.625" customWidth="1"/>
    <col min="12296" max="12296" width="18.625" customWidth="1"/>
    <col min="12297" max="12297" width="1.625" customWidth="1"/>
    <col min="12298" max="12298" width="18.625" customWidth="1"/>
    <col min="12299" max="12299" width="1.625" customWidth="1"/>
    <col min="12300" max="12300" width="18.625" customWidth="1"/>
    <col min="12301" max="12301" width="17.125" customWidth="1"/>
    <col min="12545" max="12545" width="2.125" customWidth="1"/>
    <col min="12546" max="12546" width="4.375" customWidth="1"/>
    <col min="12547" max="12547" width="8" customWidth="1"/>
    <col min="12548" max="12548" width="3.75" customWidth="1"/>
    <col min="12549" max="12549" width="1.625" customWidth="1"/>
    <col min="12550" max="12550" width="18.625" customWidth="1"/>
    <col min="12551" max="12551" width="1.625" customWidth="1"/>
    <col min="12552" max="12552" width="18.625" customWidth="1"/>
    <col min="12553" max="12553" width="1.625" customWidth="1"/>
    <col min="12554" max="12554" width="18.625" customWidth="1"/>
    <col min="12555" max="12555" width="1.625" customWidth="1"/>
    <col min="12556" max="12556" width="18.625" customWidth="1"/>
    <col min="12557" max="12557" width="17.125" customWidth="1"/>
    <col min="12801" max="12801" width="2.125" customWidth="1"/>
    <col min="12802" max="12802" width="4.375" customWidth="1"/>
    <col min="12803" max="12803" width="8" customWidth="1"/>
    <col min="12804" max="12804" width="3.75" customWidth="1"/>
    <col min="12805" max="12805" width="1.625" customWidth="1"/>
    <col min="12806" max="12806" width="18.625" customWidth="1"/>
    <col min="12807" max="12807" width="1.625" customWidth="1"/>
    <col min="12808" max="12808" width="18.625" customWidth="1"/>
    <col min="12809" max="12809" width="1.625" customWidth="1"/>
    <col min="12810" max="12810" width="18.625" customWidth="1"/>
    <col min="12811" max="12811" width="1.625" customWidth="1"/>
    <col min="12812" max="12812" width="18.625" customWidth="1"/>
    <col min="12813" max="12813" width="17.125" customWidth="1"/>
    <col min="13057" max="13057" width="2.125" customWidth="1"/>
    <col min="13058" max="13058" width="4.375" customWidth="1"/>
    <col min="13059" max="13059" width="8" customWidth="1"/>
    <col min="13060" max="13060" width="3.75" customWidth="1"/>
    <col min="13061" max="13061" width="1.625" customWidth="1"/>
    <col min="13062" max="13062" width="18.625" customWidth="1"/>
    <col min="13063" max="13063" width="1.625" customWidth="1"/>
    <col min="13064" max="13064" width="18.625" customWidth="1"/>
    <col min="13065" max="13065" width="1.625" customWidth="1"/>
    <col min="13066" max="13066" width="18.625" customWidth="1"/>
    <col min="13067" max="13067" width="1.625" customWidth="1"/>
    <col min="13068" max="13068" width="18.625" customWidth="1"/>
    <col min="13069" max="13069" width="17.125" customWidth="1"/>
    <col min="13313" max="13313" width="2.125" customWidth="1"/>
    <col min="13314" max="13314" width="4.375" customWidth="1"/>
    <col min="13315" max="13315" width="8" customWidth="1"/>
    <col min="13316" max="13316" width="3.75" customWidth="1"/>
    <col min="13317" max="13317" width="1.625" customWidth="1"/>
    <col min="13318" max="13318" width="18.625" customWidth="1"/>
    <col min="13319" max="13319" width="1.625" customWidth="1"/>
    <col min="13320" max="13320" width="18.625" customWidth="1"/>
    <col min="13321" max="13321" width="1.625" customWidth="1"/>
    <col min="13322" max="13322" width="18.625" customWidth="1"/>
    <col min="13323" max="13323" width="1.625" customWidth="1"/>
    <col min="13324" max="13324" width="18.625" customWidth="1"/>
    <col min="13325" max="13325" width="17.125" customWidth="1"/>
    <col min="13569" max="13569" width="2.125" customWidth="1"/>
    <col min="13570" max="13570" width="4.375" customWidth="1"/>
    <col min="13571" max="13571" width="8" customWidth="1"/>
    <col min="13572" max="13572" width="3.75" customWidth="1"/>
    <col min="13573" max="13573" width="1.625" customWidth="1"/>
    <col min="13574" max="13574" width="18.625" customWidth="1"/>
    <col min="13575" max="13575" width="1.625" customWidth="1"/>
    <col min="13576" max="13576" width="18.625" customWidth="1"/>
    <col min="13577" max="13577" width="1.625" customWidth="1"/>
    <col min="13578" max="13578" width="18.625" customWidth="1"/>
    <col min="13579" max="13579" width="1.625" customWidth="1"/>
    <col min="13580" max="13580" width="18.625" customWidth="1"/>
    <col min="13581" max="13581" width="17.125" customWidth="1"/>
    <col min="13825" max="13825" width="2.125" customWidth="1"/>
    <col min="13826" max="13826" width="4.375" customWidth="1"/>
    <col min="13827" max="13827" width="8" customWidth="1"/>
    <col min="13828" max="13828" width="3.75" customWidth="1"/>
    <col min="13829" max="13829" width="1.625" customWidth="1"/>
    <col min="13830" max="13830" width="18.625" customWidth="1"/>
    <col min="13831" max="13831" width="1.625" customWidth="1"/>
    <col min="13832" max="13832" width="18.625" customWidth="1"/>
    <col min="13833" max="13833" width="1.625" customWidth="1"/>
    <col min="13834" max="13834" width="18.625" customWidth="1"/>
    <col min="13835" max="13835" width="1.625" customWidth="1"/>
    <col min="13836" max="13836" width="18.625" customWidth="1"/>
    <col min="13837" max="13837" width="17.125" customWidth="1"/>
    <col min="14081" max="14081" width="2.125" customWidth="1"/>
    <col min="14082" max="14082" width="4.375" customWidth="1"/>
    <col min="14083" max="14083" width="8" customWidth="1"/>
    <col min="14084" max="14084" width="3.75" customWidth="1"/>
    <col min="14085" max="14085" width="1.625" customWidth="1"/>
    <col min="14086" max="14086" width="18.625" customWidth="1"/>
    <col min="14087" max="14087" width="1.625" customWidth="1"/>
    <col min="14088" max="14088" width="18.625" customWidth="1"/>
    <col min="14089" max="14089" width="1.625" customWidth="1"/>
    <col min="14090" max="14090" width="18.625" customWidth="1"/>
    <col min="14091" max="14091" width="1.625" customWidth="1"/>
    <col min="14092" max="14092" width="18.625" customWidth="1"/>
    <col min="14093" max="14093" width="17.125" customWidth="1"/>
    <col min="14337" max="14337" width="2.125" customWidth="1"/>
    <col min="14338" max="14338" width="4.375" customWidth="1"/>
    <col min="14339" max="14339" width="8" customWidth="1"/>
    <col min="14340" max="14340" width="3.75" customWidth="1"/>
    <col min="14341" max="14341" width="1.625" customWidth="1"/>
    <col min="14342" max="14342" width="18.625" customWidth="1"/>
    <col min="14343" max="14343" width="1.625" customWidth="1"/>
    <col min="14344" max="14344" width="18.625" customWidth="1"/>
    <col min="14345" max="14345" width="1.625" customWidth="1"/>
    <col min="14346" max="14346" width="18.625" customWidth="1"/>
    <col min="14347" max="14347" width="1.625" customWidth="1"/>
    <col min="14348" max="14348" width="18.625" customWidth="1"/>
    <col min="14349" max="14349" width="17.125" customWidth="1"/>
    <col min="14593" max="14593" width="2.125" customWidth="1"/>
    <col min="14594" max="14594" width="4.375" customWidth="1"/>
    <col min="14595" max="14595" width="8" customWidth="1"/>
    <col min="14596" max="14596" width="3.75" customWidth="1"/>
    <col min="14597" max="14597" width="1.625" customWidth="1"/>
    <col min="14598" max="14598" width="18.625" customWidth="1"/>
    <col min="14599" max="14599" width="1.625" customWidth="1"/>
    <col min="14600" max="14600" width="18.625" customWidth="1"/>
    <col min="14601" max="14601" width="1.625" customWidth="1"/>
    <col min="14602" max="14602" width="18.625" customWidth="1"/>
    <col min="14603" max="14603" width="1.625" customWidth="1"/>
    <col min="14604" max="14604" width="18.625" customWidth="1"/>
    <col min="14605" max="14605" width="17.125" customWidth="1"/>
    <col min="14849" max="14849" width="2.125" customWidth="1"/>
    <col min="14850" max="14850" width="4.375" customWidth="1"/>
    <col min="14851" max="14851" width="8" customWidth="1"/>
    <col min="14852" max="14852" width="3.75" customWidth="1"/>
    <col min="14853" max="14853" width="1.625" customWidth="1"/>
    <col min="14854" max="14854" width="18.625" customWidth="1"/>
    <col min="14855" max="14855" width="1.625" customWidth="1"/>
    <col min="14856" max="14856" width="18.625" customWidth="1"/>
    <col min="14857" max="14857" width="1.625" customWidth="1"/>
    <col min="14858" max="14858" width="18.625" customWidth="1"/>
    <col min="14859" max="14859" width="1.625" customWidth="1"/>
    <col min="14860" max="14860" width="18.625" customWidth="1"/>
    <col min="14861" max="14861" width="17.125" customWidth="1"/>
    <col min="15105" max="15105" width="2.125" customWidth="1"/>
    <col min="15106" max="15106" width="4.375" customWidth="1"/>
    <col min="15107" max="15107" width="8" customWidth="1"/>
    <col min="15108" max="15108" width="3.75" customWidth="1"/>
    <col min="15109" max="15109" width="1.625" customWidth="1"/>
    <col min="15110" max="15110" width="18.625" customWidth="1"/>
    <col min="15111" max="15111" width="1.625" customWidth="1"/>
    <col min="15112" max="15112" width="18.625" customWidth="1"/>
    <col min="15113" max="15113" width="1.625" customWidth="1"/>
    <col min="15114" max="15114" width="18.625" customWidth="1"/>
    <col min="15115" max="15115" width="1.625" customWidth="1"/>
    <col min="15116" max="15116" width="18.625" customWidth="1"/>
    <col min="15117" max="15117" width="17.125" customWidth="1"/>
    <col min="15361" max="15361" width="2.125" customWidth="1"/>
    <col min="15362" max="15362" width="4.375" customWidth="1"/>
    <col min="15363" max="15363" width="8" customWidth="1"/>
    <col min="15364" max="15364" width="3.75" customWidth="1"/>
    <col min="15365" max="15365" width="1.625" customWidth="1"/>
    <col min="15366" max="15366" width="18.625" customWidth="1"/>
    <col min="15367" max="15367" width="1.625" customWidth="1"/>
    <col min="15368" max="15368" width="18.625" customWidth="1"/>
    <col min="15369" max="15369" width="1.625" customWidth="1"/>
    <col min="15370" max="15370" width="18.625" customWidth="1"/>
    <col min="15371" max="15371" width="1.625" customWidth="1"/>
    <col min="15372" max="15372" width="18.625" customWidth="1"/>
    <col min="15373" max="15373" width="17.125" customWidth="1"/>
    <col min="15617" max="15617" width="2.125" customWidth="1"/>
    <col min="15618" max="15618" width="4.375" customWidth="1"/>
    <col min="15619" max="15619" width="8" customWidth="1"/>
    <col min="15620" max="15620" width="3.75" customWidth="1"/>
    <col min="15621" max="15621" width="1.625" customWidth="1"/>
    <col min="15622" max="15622" width="18.625" customWidth="1"/>
    <col min="15623" max="15623" width="1.625" customWidth="1"/>
    <col min="15624" max="15624" width="18.625" customWidth="1"/>
    <col min="15625" max="15625" width="1.625" customWidth="1"/>
    <col min="15626" max="15626" width="18.625" customWidth="1"/>
    <col min="15627" max="15627" width="1.625" customWidth="1"/>
    <col min="15628" max="15628" width="18.625" customWidth="1"/>
    <col min="15629" max="15629" width="17.125" customWidth="1"/>
    <col min="15873" max="15873" width="2.125" customWidth="1"/>
    <col min="15874" max="15874" width="4.375" customWidth="1"/>
    <col min="15875" max="15875" width="8" customWidth="1"/>
    <col min="15876" max="15876" width="3.75" customWidth="1"/>
    <col min="15877" max="15877" width="1.625" customWidth="1"/>
    <col min="15878" max="15878" width="18.625" customWidth="1"/>
    <col min="15879" max="15879" width="1.625" customWidth="1"/>
    <col min="15880" max="15880" width="18.625" customWidth="1"/>
    <col min="15881" max="15881" width="1.625" customWidth="1"/>
    <col min="15882" max="15882" width="18.625" customWidth="1"/>
    <col min="15883" max="15883" width="1.625" customWidth="1"/>
    <col min="15884" max="15884" width="18.625" customWidth="1"/>
    <col min="15885" max="15885" width="17.125" customWidth="1"/>
    <col min="16129" max="16129" width="2.125" customWidth="1"/>
    <col min="16130" max="16130" width="4.375" customWidth="1"/>
    <col min="16131" max="16131" width="8" customWidth="1"/>
    <col min="16132" max="16132" width="3.75" customWidth="1"/>
    <col min="16133" max="16133" width="1.625" customWidth="1"/>
    <col min="16134" max="16134" width="18.625" customWidth="1"/>
    <col min="16135" max="16135" width="1.625" customWidth="1"/>
    <col min="16136" max="16136" width="18.625" customWidth="1"/>
    <col min="16137" max="16137" width="1.625" customWidth="1"/>
    <col min="16138" max="16138" width="18.625" customWidth="1"/>
    <col min="16139" max="16139" width="1.625" customWidth="1"/>
    <col min="16140" max="16140" width="18.625" customWidth="1"/>
    <col min="16141" max="16141" width="17.125" customWidth="1"/>
  </cols>
  <sheetData>
    <row r="1" spans="1:12" ht="19.5" customHeight="1">
      <c r="A1" s="800" t="s">
        <v>1065</v>
      </c>
      <c r="B1" s="801"/>
      <c r="C1" s="801"/>
      <c r="D1" s="801"/>
      <c r="E1" s="801"/>
      <c r="F1" s="801"/>
      <c r="G1" s="801"/>
      <c r="H1" s="801"/>
      <c r="I1" s="801"/>
      <c r="J1" s="801"/>
      <c r="K1" s="801"/>
      <c r="L1" s="801"/>
    </row>
    <row r="2" spans="1:12" ht="15" customHeight="1">
      <c r="A2" s="802" t="s">
        <v>1066</v>
      </c>
      <c r="B2" s="803"/>
      <c r="C2" s="803"/>
      <c r="D2" s="803"/>
      <c r="E2" s="803"/>
      <c r="F2" s="803"/>
      <c r="G2" s="803"/>
      <c r="H2" s="803"/>
      <c r="I2" s="803"/>
      <c r="J2" s="803"/>
      <c r="K2" s="803"/>
      <c r="L2" s="803"/>
    </row>
    <row r="3" spans="1:12" ht="20.25" customHeight="1">
      <c r="A3" s="804" t="s">
        <v>1067</v>
      </c>
      <c r="B3" s="805"/>
      <c r="C3" s="805"/>
      <c r="D3" s="806"/>
      <c r="E3" s="807"/>
      <c r="F3" s="808"/>
      <c r="G3" s="808"/>
      <c r="H3" s="809"/>
      <c r="I3" s="804" t="s">
        <v>1068</v>
      </c>
      <c r="J3" s="809"/>
      <c r="K3" s="810" t="s">
        <v>1069</v>
      </c>
      <c r="L3" s="810"/>
    </row>
    <row r="4" spans="1:12" ht="20.25" customHeight="1">
      <c r="A4" s="804" t="s">
        <v>1070</v>
      </c>
      <c r="B4" s="805"/>
      <c r="C4" s="805"/>
      <c r="D4" s="806"/>
      <c r="E4" s="813"/>
      <c r="F4" s="814"/>
      <c r="G4" s="813"/>
      <c r="H4" s="814"/>
      <c r="I4" s="813"/>
      <c r="J4" s="814"/>
      <c r="K4" s="813"/>
      <c r="L4" s="814"/>
    </row>
    <row r="5" spans="1:12">
      <c r="A5" s="811" t="s">
        <v>1071</v>
      </c>
      <c r="B5" s="815"/>
      <c r="C5" s="815"/>
      <c r="D5" s="812"/>
      <c r="E5" s="816" t="s">
        <v>1072</v>
      </c>
      <c r="F5" s="817"/>
      <c r="G5" s="816" t="s">
        <v>1073</v>
      </c>
      <c r="H5" s="817"/>
      <c r="I5" s="816" t="s">
        <v>1074</v>
      </c>
      <c r="J5" s="817"/>
      <c r="K5" s="816" t="s">
        <v>1075</v>
      </c>
      <c r="L5" s="817"/>
    </row>
    <row r="6" spans="1:12" ht="11.25" customHeight="1">
      <c r="A6" s="811" t="s">
        <v>1076</v>
      </c>
      <c r="B6" s="812"/>
      <c r="C6" s="811" t="s">
        <v>1077</v>
      </c>
      <c r="D6" s="812"/>
      <c r="E6" s="811" t="s">
        <v>1078</v>
      </c>
      <c r="F6" s="812"/>
      <c r="G6" s="811" t="s">
        <v>1078</v>
      </c>
      <c r="H6" s="812"/>
      <c r="I6" s="811" t="s">
        <v>1078</v>
      </c>
      <c r="J6" s="812"/>
      <c r="K6" s="811" t="s">
        <v>1078</v>
      </c>
      <c r="L6" s="812"/>
    </row>
    <row r="7" spans="1:12" ht="31.5" customHeight="1">
      <c r="A7" s="818">
        <v>1</v>
      </c>
      <c r="B7" s="818" t="s">
        <v>1079</v>
      </c>
      <c r="C7" s="821" t="s">
        <v>1080</v>
      </c>
      <c r="D7" s="822"/>
      <c r="E7" s="520" t="s">
        <v>1081</v>
      </c>
      <c r="F7" s="521" t="s">
        <v>1082</v>
      </c>
      <c r="G7" s="520" t="s">
        <v>1081</v>
      </c>
      <c r="H7" s="521" t="s">
        <v>1082</v>
      </c>
      <c r="I7" s="520" t="s">
        <v>1081</v>
      </c>
      <c r="J7" s="521" t="s">
        <v>1082</v>
      </c>
      <c r="K7" s="520" t="s">
        <v>1081</v>
      </c>
      <c r="L7" s="521" t="s">
        <v>1082</v>
      </c>
    </row>
    <row r="8" spans="1:12" ht="32.25" customHeight="1">
      <c r="A8" s="820"/>
      <c r="B8" s="820"/>
      <c r="C8" s="823" t="s">
        <v>1083</v>
      </c>
      <c r="D8" s="824"/>
      <c r="E8" s="520" t="s">
        <v>1084</v>
      </c>
      <c r="F8" s="521" t="s">
        <v>1085</v>
      </c>
      <c r="G8" s="520" t="s">
        <v>1084</v>
      </c>
      <c r="H8" s="521" t="s">
        <v>1085</v>
      </c>
      <c r="I8" s="520" t="s">
        <v>1084</v>
      </c>
      <c r="J8" s="521" t="s">
        <v>1085</v>
      </c>
      <c r="K8" s="520" t="s">
        <v>1084</v>
      </c>
      <c r="L8" s="521" t="s">
        <v>1085</v>
      </c>
    </row>
    <row r="9" spans="1:12" ht="42" customHeight="1">
      <c r="A9" s="820"/>
      <c r="B9" s="820"/>
      <c r="C9" s="825"/>
      <c r="D9" s="826"/>
      <c r="E9" s="522" t="s">
        <v>1086</v>
      </c>
      <c r="F9" s="521" t="s">
        <v>1087</v>
      </c>
      <c r="G9" s="522" t="s">
        <v>1086</v>
      </c>
      <c r="H9" s="521" t="s">
        <v>1087</v>
      </c>
      <c r="I9" s="522" t="s">
        <v>1086</v>
      </c>
      <c r="J9" s="521" t="s">
        <v>1087</v>
      </c>
      <c r="K9" s="522" t="s">
        <v>1086</v>
      </c>
      <c r="L9" s="521" t="s">
        <v>1087</v>
      </c>
    </row>
    <row r="10" spans="1:12" ht="31.5" customHeight="1">
      <c r="A10" s="820"/>
      <c r="B10" s="820"/>
      <c r="C10" s="821" t="s">
        <v>1088</v>
      </c>
      <c r="D10" s="822"/>
      <c r="E10" s="520" t="s">
        <v>1081</v>
      </c>
      <c r="F10" s="521" t="s">
        <v>1089</v>
      </c>
      <c r="G10" s="520" t="s">
        <v>1081</v>
      </c>
      <c r="H10" s="521" t="s">
        <v>1089</v>
      </c>
      <c r="I10" s="520" t="s">
        <v>1081</v>
      </c>
      <c r="J10" s="521" t="s">
        <v>1089</v>
      </c>
      <c r="K10" s="520" t="s">
        <v>1081</v>
      </c>
      <c r="L10" s="521" t="s">
        <v>1089</v>
      </c>
    </row>
    <row r="11" spans="1:12" ht="31.5" customHeight="1">
      <c r="A11" s="820"/>
      <c r="B11" s="820"/>
      <c r="C11" s="821" t="s">
        <v>1090</v>
      </c>
      <c r="D11" s="822"/>
      <c r="E11" s="520" t="s">
        <v>1081</v>
      </c>
      <c r="F11" s="521" t="s">
        <v>1082</v>
      </c>
      <c r="G11" s="520" t="s">
        <v>1081</v>
      </c>
      <c r="H11" s="521" t="s">
        <v>1082</v>
      </c>
      <c r="I11" s="520" t="s">
        <v>1081</v>
      </c>
      <c r="J11" s="521" t="s">
        <v>1082</v>
      </c>
      <c r="K11" s="520" t="s">
        <v>1081</v>
      </c>
      <c r="L11" s="521" t="s">
        <v>1082</v>
      </c>
    </row>
    <row r="12" spans="1:12" ht="31.5" customHeight="1">
      <c r="A12" s="820"/>
      <c r="B12" s="820"/>
      <c r="C12" s="821" t="s">
        <v>1091</v>
      </c>
      <c r="D12" s="822"/>
      <c r="E12" s="520" t="s">
        <v>1081</v>
      </c>
      <c r="F12" s="521" t="s">
        <v>1082</v>
      </c>
      <c r="G12" s="520" t="s">
        <v>1081</v>
      </c>
      <c r="H12" s="521" t="s">
        <v>1082</v>
      </c>
      <c r="I12" s="520" t="s">
        <v>1081</v>
      </c>
      <c r="J12" s="521" t="s">
        <v>1082</v>
      </c>
      <c r="K12" s="520" t="s">
        <v>1081</v>
      </c>
      <c r="L12" s="521" t="s">
        <v>1082</v>
      </c>
    </row>
    <row r="13" spans="1:12" ht="21.75" customHeight="1">
      <c r="A13" s="819"/>
      <c r="B13" s="819"/>
      <c r="C13" s="821" t="s">
        <v>1092</v>
      </c>
      <c r="D13" s="822"/>
      <c r="E13" s="520" t="s">
        <v>1093</v>
      </c>
      <c r="F13" s="521" t="s">
        <v>1094</v>
      </c>
      <c r="G13" s="520" t="s">
        <v>1093</v>
      </c>
      <c r="H13" s="521" t="s">
        <v>1094</v>
      </c>
      <c r="I13" s="520" t="s">
        <v>1093</v>
      </c>
      <c r="J13" s="521" t="s">
        <v>1094</v>
      </c>
      <c r="K13" s="520" t="s">
        <v>1093</v>
      </c>
      <c r="L13" s="521" t="s">
        <v>1094</v>
      </c>
    </row>
    <row r="14" spans="1:12" ht="44.25" customHeight="1">
      <c r="A14" s="523">
        <v>2</v>
      </c>
      <c r="B14" s="821" t="s">
        <v>1095</v>
      </c>
      <c r="C14" s="827"/>
      <c r="D14" s="822"/>
      <c r="E14" s="828" t="s">
        <v>1096</v>
      </c>
      <c r="F14" s="829"/>
      <c r="G14" s="828" t="s">
        <v>1096</v>
      </c>
      <c r="H14" s="829"/>
      <c r="I14" s="828" t="s">
        <v>1096</v>
      </c>
      <c r="J14" s="829"/>
      <c r="K14" s="828" t="s">
        <v>1096</v>
      </c>
      <c r="L14" s="829"/>
    </row>
    <row r="15" spans="1:12" ht="30" customHeight="1">
      <c r="A15" s="818">
        <v>3</v>
      </c>
      <c r="B15" s="818" t="s">
        <v>1097</v>
      </c>
      <c r="C15" s="811" t="s">
        <v>1098</v>
      </c>
      <c r="D15" s="812"/>
      <c r="E15" s="520" t="s">
        <v>1081</v>
      </c>
      <c r="F15" s="524" t="s">
        <v>1099</v>
      </c>
      <c r="G15" s="520" t="s">
        <v>1081</v>
      </c>
      <c r="H15" s="524" t="s">
        <v>1099</v>
      </c>
      <c r="I15" s="520" t="s">
        <v>1081</v>
      </c>
      <c r="J15" s="524" t="s">
        <v>1099</v>
      </c>
      <c r="K15" s="520" t="s">
        <v>1081</v>
      </c>
      <c r="L15" s="524" t="s">
        <v>1099</v>
      </c>
    </row>
    <row r="16" spans="1:12" ht="20.25" customHeight="1">
      <c r="A16" s="819"/>
      <c r="B16" s="819"/>
      <c r="C16" s="811" t="s">
        <v>1100</v>
      </c>
      <c r="D16" s="812"/>
      <c r="E16" s="520" t="s">
        <v>1093</v>
      </c>
      <c r="F16" s="524" t="s">
        <v>1101</v>
      </c>
      <c r="G16" s="520" t="s">
        <v>1093</v>
      </c>
      <c r="H16" s="524" t="s">
        <v>1101</v>
      </c>
      <c r="I16" s="520" t="s">
        <v>1093</v>
      </c>
      <c r="J16" s="524" t="s">
        <v>1101</v>
      </c>
      <c r="K16" s="520" t="s">
        <v>1093</v>
      </c>
      <c r="L16" s="524" t="s">
        <v>1101</v>
      </c>
    </row>
    <row r="17" spans="1:12" ht="30.75" customHeight="1">
      <c r="A17" s="525">
        <v>4</v>
      </c>
      <c r="B17" s="525" t="s">
        <v>1102</v>
      </c>
      <c r="C17" s="821" t="s">
        <v>1103</v>
      </c>
      <c r="D17" s="822"/>
      <c r="E17" s="520" t="s">
        <v>1081</v>
      </c>
      <c r="F17" s="524" t="s">
        <v>1104</v>
      </c>
      <c r="G17" s="520" t="s">
        <v>1081</v>
      </c>
      <c r="H17" s="524" t="s">
        <v>1104</v>
      </c>
      <c r="I17" s="520" t="s">
        <v>1081</v>
      </c>
      <c r="J17" s="524" t="s">
        <v>1104</v>
      </c>
      <c r="K17" s="520" t="s">
        <v>1081</v>
      </c>
      <c r="L17" s="524" t="s">
        <v>1104</v>
      </c>
    </row>
    <row r="18" spans="1:12" ht="32.25" customHeight="1">
      <c r="A18" s="830">
        <v>5</v>
      </c>
      <c r="B18" s="830" t="s">
        <v>1105</v>
      </c>
      <c r="C18" s="811" t="s">
        <v>1106</v>
      </c>
      <c r="D18" s="812"/>
      <c r="E18" s="520" t="s">
        <v>1081</v>
      </c>
      <c r="F18" s="524" t="s">
        <v>1107</v>
      </c>
      <c r="G18" s="520" t="s">
        <v>1081</v>
      </c>
      <c r="H18" s="524" t="s">
        <v>1107</v>
      </c>
      <c r="I18" s="520" t="s">
        <v>1081</v>
      </c>
      <c r="J18" s="524" t="s">
        <v>1107</v>
      </c>
      <c r="K18" s="520" t="s">
        <v>1081</v>
      </c>
      <c r="L18" s="524" t="s">
        <v>1107</v>
      </c>
    </row>
    <row r="19" spans="1:12" ht="20.25" customHeight="1">
      <c r="A19" s="831"/>
      <c r="B19" s="831"/>
      <c r="C19" s="821" t="s">
        <v>1108</v>
      </c>
      <c r="D19" s="822"/>
      <c r="E19" s="520" t="s">
        <v>1093</v>
      </c>
      <c r="F19" s="524" t="s">
        <v>1109</v>
      </c>
      <c r="G19" s="520" t="s">
        <v>1093</v>
      </c>
      <c r="H19" s="524" t="s">
        <v>1109</v>
      </c>
      <c r="I19" s="520" t="s">
        <v>1093</v>
      </c>
      <c r="J19" s="524" t="s">
        <v>1109</v>
      </c>
      <c r="K19" s="520" t="s">
        <v>1093</v>
      </c>
      <c r="L19" s="524" t="s">
        <v>1109</v>
      </c>
    </row>
    <row r="20" spans="1:12" ht="20.25" customHeight="1">
      <c r="A20" s="818">
        <v>6</v>
      </c>
      <c r="B20" s="818" t="s">
        <v>1110</v>
      </c>
      <c r="C20" s="821" t="s">
        <v>1111</v>
      </c>
      <c r="D20" s="822"/>
      <c r="E20" s="520" t="s">
        <v>1093</v>
      </c>
      <c r="F20" s="526" t="s">
        <v>1112</v>
      </c>
      <c r="G20" s="520" t="s">
        <v>1093</v>
      </c>
      <c r="H20" s="526" t="s">
        <v>1112</v>
      </c>
      <c r="I20" s="520" t="s">
        <v>1093</v>
      </c>
      <c r="J20" s="526" t="s">
        <v>1112</v>
      </c>
      <c r="K20" s="520" t="s">
        <v>1093</v>
      </c>
      <c r="L20" s="526" t="s">
        <v>1112</v>
      </c>
    </row>
    <row r="21" spans="1:12" ht="20.25" customHeight="1">
      <c r="A21" s="820"/>
      <c r="B21" s="820"/>
      <c r="C21" s="832" t="s">
        <v>1113</v>
      </c>
      <c r="D21" s="527" t="s">
        <v>1114</v>
      </c>
      <c r="E21" s="520" t="s">
        <v>1093</v>
      </c>
      <c r="F21" s="526" t="s">
        <v>1115</v>
      </c>
      <c r="G21" s="520" t="s">
        <v>1093</v>
      </c>
      <c r="H21" s="526" t="s">
        <v>1115</v>
      </c>
      <c r="I21" s="520" t="s">
        <v>1093</v>
      </c>
      <c r="J21" s="526" t="s">
        <v>1115</v>
      </c>
      <c r="K21" s="520" t="s">
        <v>1093</v>
      </c>
      <c r="L21" s="526" t="s">
        <v>1115</v>
      </c>
    </row>
    <row r="22" spans="1:12" ht="20.25" customHeight="1">
      <c r="A22" s="820"/>
      <c r="B22" s="820"/>
      <c r="C22" s="833"/>
      <c r="D22" s="528" t="s">
        <v>1116</v>
      </c>
      <c r="E22" s="520" t="s">
        <v>1093</v>
      </c>
      <c r="F22" s="526" t="s">
        <v>1115</v>
      </c>
      <c r="G22" s="520" t="s">
        <v>1093</v>
      </c>
      <c r="H22" s="526" t="s">
        <v>1115</v>
      </c>
      <c r="I22" s="520" t="s">
        <v>1093</v>
      </c>
      <c r="J22" s="526" t="s">
        <v>1115</v>
      </c>
      <c r="K22" s="520" t="s">
        <v>1093</v>
      </c>
      <c r="L22" s="526" t="s">
        <v>1115</v>
      </c>
    </row>
    <row r="23" spans="1:12" ht="42.75" customHeight="1">
      <c r="A23" s="820"/>
      <c r="B23" s="820"/>
      <c r="C23" s="821" t="s">
        <v>1117</v>
      </c>
      <c r="D23" s="822"/>
      <c r="E23" s="522" t="s">
        <v>1086</v>
      </c>
      <c r="F23" s="526" t="s">
        <v>1118</v>
      </c>
      <c r="G23" s="522" t="s">
        <v>1086</v>
      </c>
      <c r="H23" s="526" t="s">
        <v>1118</v>
      </c>
      <c r="I23" s="522" t="s">
        <v>1086</v>
      </c>
      <c r="J23" s="526" t="s">
        <v>1118</v>
      </c>
      <c r="K23" s="522" t="s">
        <v>1086</v>
      </c>
      <c r="L23" s="526" t="s">
        <v>1118</v>
      </c>
    </row>
    <row r="24" spans="1:12" ht="22.5" customHeight="1">
      <c r="A24" s="819"/>
      <c r="B24" s="819"/>
      <c r="C24" s="821" t="s">
        <v>1119</v>
      </c>
      <c r="D24" s="822"/>
      <c r="E24" s="520" t="s">
        <v>1093</v>
      </c>
      <c r="F24" s="524" t="s">
        <v>1120</v>
      </c>
      <c r="G24" s="520" t="s">
        <v>1093</v>
      </c>
      <c r="H24" s="524" t="s">
        <v>1120</v>
      </c>
      <c r="I24" s="520" t="s">
        <v>1093</v>
      </c>
      <c r="J24" s="524" t="s">
        <v>1120</v>
      </c>
      <c r="K24" s="520" t="s">
        <v>1093</v>
      </c>
      <c r="L24" s="524" t="s">
        <v>1120</v>
      </c>
    </row>
    <row r="25" spans="1:12" ht="31.5" customHeight="1">
      <c r="A25" s="529">
        <v>7</v>
      </c>
      <c r="B25" s="821" t="s">
        <v>1121</v>
      </c>
      <c r="C25" s="834"/>
      <c r="D25" s="822"/>
      <c r="E25" s="520" t="s">
        <v>1081</v>
      </c>
      <c r="F25" s="524" t="s">
        <v>1122</v>
      </c>
      <c r="G25" s="520" t="s">
        <v>1081</v>
      </c>
      <c r="H25" s="524" t="s">
        <v>1122</v>
      </c>
      <c r="I25" s="520" t="s">
        <v>1081</v>
      </c>
      <c r="J25" s="524" t="s">
        <v>1122</v>
      </c>
      <c r="K25" s="520" t="s">
        <v>1081</v>
      </c>
      <c r="L25" s="524" t="s">
        <v>1122</v>
      </c>
    </row>
    <row r="26" spans="1:12" ht="42" customHeight="1">
      <c r="A26" s="835">
        <v>8</v>
      </c>
      <c r="B26" s="837" t="s">
        <v>1123</v>
      </c>
      <c r="C26" s="839" t="s">
        <v>1124</v>
      </c>
      <c r="D26" s="840"/>
      <c r="E26" s="522" t="s">
        <v>1086</v>
      </c>
      <c r="F26" s="530" t="s">
        <v>1125</v>
      </c>
      <c r="G26" s="522" t="s">
        <v>1086</v>
      </c>
      <c r="H26" s="530" t="s">
        <v>1125</v>
      </c>
      <c r="I26" s="522" t="s">
        <v>1086</v>
      </c>
      <c r="J26" s="530" t="s">
        <v>1125</v>
      </c>
      <c r="K26" s="522" t="s">
        <v>1086</v>
      </c>
      <c r="L26" s="530" t="s">
        <v>1125</v>
      </c>
    </row>
    <row r="27" spans="1:12" ht="32.25" customHeight="1">
      <c r="A27" s="836"/>
      <c r="B27" s="830"/>
      <c r="C27" s="821" t="s">
        <v>1126</v>
      </c>
      <c r="D27" s="822"/>
      <c r="E27" s="828"/>
      <c r="F27" s="814"/>
      <c r="G27" s="828"/>
      <c r="H27" s="814"/>
      <c r="I27" s="828"/>
      <c r="J27" s="814"/>
      <c r="K27" s="828"/>
      <c r="L27" s="814"/>
    </row>
    <row r="28" spans="1:12" ht="30.75" customHeight="1">
      <c r="A28" s="836"/>
      <c r="B28" s="838"/>
      <c r="C28" s="821" t="s">
        <v>1127</v>
      </c>
      <c r="D28" s="822"/>
      <c r="E28" s="828"/>
      <c r="F28" s="814"/>
      <c r="G28" s="828"/>
      <c r="H28" s="814"/>
      <c r="I28" s="828"/>
      <c r="J28" s="814"/>
      <c r="K28" s="828"/>
      <c r="L28" s="814"/>
    </row>
    <row r="29" spans="1:12" ht="31.5" customHeight="1">
      <c r="A29" s="529">
        <v>9</v>
      </c>
      <c r="B29" s="821" t="s">
        <v>1128</v>
      </c>
      <c r="C29" s="834"/>
      <c r="D29" s="822"/>
      <c r="E29" s="520" t="s">
        <v>1081</v>
      </c>
      <c r="F29" s="524" t="s">
        <v>1129</v>
      </c>
      <c r="G29" s="520" t="s">
        <v>1081</v>
      </c>
      <c r="H29" s="524" t="s">
        <v>1129</v>
      </c>
      <c r="I29" s="520" t="s">
        <v>1081</v>
      </c>
      <c r="J29" s="524" t="s">
        <v>1129</v>
      </c>
      <c r="K29" s="520" t="s">
        <v>1081</v>
      </c>
      <c r="L29" s="524" t="s">
        <v>1129</v>
      </c>
    </row>
    <row r="30" spans="1:12" ht="45.75" customHeight="1">
      <c r="A30" s="525">
        <v>10</v>
      </c>
      <c r="B30" s="821" t="s">
        <v>1130</v>
      </c>
      <c r="C30" s="827"/>
      <c r="D30" s="822"/>
      <c r="E30" s="813"/>
      <c r="F30" s="814"/>
      <c r="G30" s="813"/>
      <c r="H30" s="814"/>
      <c r="I30" s="813"/>
      <c r="J30" s="814"/>
      <c r="K30" s="813"/>
      <c r="L30" s="814"/>
    </row>
    <row r="31" spans="1:12" ht="20.25" customHeight="1">
      <c r="A31" s="841" t="s">
        <v>1131</v>
      </c>
      <c r="B31" s="842"/>
      <c r="C31" s="842"/>
      <c r="D31" s="843"/>
      <c r="E31" s="813"/>
      <c r="F31" s="814"/>
      <c r="G31" s="813"/>
      <c r="H31" s="814"/>
      <c r="I31" s="813"/>
      <c r="J31" s="814"/>
      <c r="K31" s="813"/>
      <c r="L31" s="814"/>
    </row>
    <row r="32" spans="1:12">
      <c r="L32" t="s">
        <v>1132</v>
      </c>
    </row>
  </sheetData>
  <mergeCells count="75">
    <mergeCell ref="K31:L31"/>
    <mergeCell ref="B30:D30"/>
    <mergeCell ref="E30:F30"/>
    <mergeCell ref="G30:H30"/>
    <mergeCell ref="I30:J30"/>
    <mergeCell ref="A31:D31"/>
    <mergeCell ref="E31:F31"/>
    <mergeCell ref="G31:H31"/>
    <mergeCell ref="I31:J31"/>
    <mergeCell ref="K30:L30"/>
    <mergeCell ref="E27:F27"/>
    <mergeCell ref="G27:H27"/>
    <mergeCell ref="I27:J27"/>
    <mergeCell ref="K27:L27"/>
    <mergeCell ref="B29:D29"/>
    <mergeCell ref="E28:F28"/>
    <mergeCell ref="G28:H28"/>
    <mergeCell ref="I28:J28"/>
    <mergeCell ref="K28:L28"/>
    <mergeCell ref="B25:D25"/>
    <mergeCell ref="A26:A28"/>
    <mergeCell ref="B26:B28"/>
    <mergeCell ref="C26:D26"/>
    <mergeCell ref="C27:D27"/>
    <mergeCell ref="C28:D28"/>
    <mergeCell ref="A18:A19"/>
    <mergeCell ref="B18:B19"/>
    <mergeCell ref="C18:D18"/>
    <mergeCell ref="C19:D19"/>
    <mergeCell ref="C24:D24"/>
    <mergeCell ref="A20:A24"/>
    <mergeCell ref="B20:B24"/>
    <mergeCell ref="C20:D20"/>
    <mergeCell ref="C21:C22"/>
    <mergeCell ref="C23:D23"/>
    <mergeCell ref="E14:F14"/>
    <mergeCell ref="G14:H14"/>
    <mergeCell ref="I14:J14"/>
    <mergeCell ref="K14:L14"/>
    <mergeCell ref="C17:D17"/>
    <mergeCell ref="A15:A16"/>
    <mergeCell ref="B15:B16"/>
    <mergeCell ref="C15:D15"/>
    <mergeCell ref="C16:D16"/>
    <mergeCell ref="A7:A13"/>
    <mergeCell ref="B7:B13"/>
    <mergeCell ref="C7:D7"/>
    <mergeCell ref="C8:D9"/>
    <mergeCell ref="C10:D10"/>
    <mergeCell ref="C11:D11"/>
    <mergeCell ref="C12:D12"/>
    <mergeCell ref="C13:D13"/>
    <mergeCell ref="B14:D14"/>
    <mergeCell ref="K6:L6"/>
    <mergeCell ref="A4:D4"/>
    <mergeCell ref="E4:F4"/>
    <mergeCell ref="G4:H4"/>
    <mergeCell ref="I4:J4"/>
    <mergeCell ref="K4:L4"/>
    <mergeCell ref="A5:D5"/>
    <mergeCell ref="E5:F5"/>
    <mergeCell ref="G5:H5"/>
    <mergeCell ref="I5:J5"/>
    <mergeCell ref="K5:L5"/>
    <mergeCell ref="A6:B6"/>
    <mergeCell ref="C6:D6"/>
    <mergeCell ref="E6:F6"/>
    <mergeCell ref="G6:H6"/>
    <mergeCell ref="I6:J6"/>
    <mergeCell ref="A1:L1"/>
    <mergeCell ref="A2:L2"/>
    <mergeCell ref="A3:D3"/>
    <mergeCell ref="E3:H3"/>
    <mergeCell ref="I3:J3"/>
    <mergeCell ref="K3:L3"/>
  </mergeCells>
  <phoneticPr fontId="2"/>
  <printOptions horizontalCentered="1" verticalCentered="1"/>
  <pageMargins left="0.19685039370078741" right="0.19685039370078741" top="0.39370078740157483" bottom="0.39370078740157483" header="0.31496062992125984" footer="0.23622047244094491"/>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BD60"/>
  <sheetViews>
    <sheetView showGridLines="0" showRowColHeaders="0" view="pageBreakPreview" zoomScale="110" zoomScaleNormal="100" zoomScaleSheetLayoutView="110" workbookViewId="0">
      <selection activeCell="AQ3" sqref="AQ3:BB4"/>
    </sheetView>
  </sheetViews>
  <sheetFormatPr defaultColWidth="8.75" defaultRowHeight="13.5"/>
  <cols>
    <col min="1" max="73" width="1.625" style="351" customWidth="1"/>
    <col min="74" max="256" width="8.75" style="351"/>
    <col min="257" max="329" width="1.625" style="351" customWidth="1"/>
    <col min="330" max="512" width="8.75" style="351"/>
    <col min="513" max="585" width="1.625" style="351" customWidth="1"/>
    <col min="586" max="768" width="8.75" style="351"/>
    <col min="769" max="841" width="1.625" style="351" customWidth="1"/>
    <col min="842" max="1024" width="8.75" style="351"/>
    <col min="1025" max="1097" width="1.625" style="351" customWidth="1"/>
    <col min="1098" max="1280" width="8.75" style="351"/>
    <col min="1281" max="1353" width="1.625" style="351" customWidth="1"/>
    <col min="1354" max="1536" width="8.75" style="351"/>
    <col min="1537" max="1609" width="1.625" style="351" customWidth="1"/>
    <col min="1610" max="1792" width="8.75" style="351"/>
    <col min="1793" max="1865" width="1.625" style="351" customWidth="1"/>
    <col min="1866" max="2048" width="8.75" style="351"/>
    <col min="2049" max="2121" width="1.625" style="351" customWidth="1"/>
    <col min="2122" max="2304" width="8.75" style="351"/>
    <col min="2305" max="2377" width="1.625" style="351" customWidth="1"/>
    <col min="2378" max="2560" width="8.75" style="351"/>
    <col min="2561" max="2633" width="1.625" style="351" customWidth="1"/>
    <col min="2634" max="2816" width="8.75" style="351"/>
    <col min="2817" max="2889" width="1.625" style="351" customWidth="1"/>
    <col min="2890" max="3072" width="8.75" style="351"/>
    <col min="3073" max="3145" width="1.625" style="351" customWidth="1"/>
    <col min="3146" max="3328" width="8.75" style="351"/>
    <col min="3329" max="3401" width="1.625" style="351" customWidth="1"/>
    <col min="3402" max="3584" width="8.75" style="351"/>
    <col min="3585" max="3657" width="1.625" style="351" customWidth="1"/>
    <col min="3658" max="3840" width="8.75" style="351"/>
    <col min="3841" max="3913" width="1.625" style="351" customWidth="1"/>
    <col min="3914" max="4096" width="8.75" style="351"/>
    <col min="4097" max="4169" width="1.625" style="351" customWidth="1"/>
    <col min="4170" max="4352" width="8.75" style="351"/>
    <col min="4353" max="4425" width="1.625" style="351" customWidth="1"/>
    <col min="4426" max="4608" width="8.75" style="351"/>
    <col min="4609" max="4681" width="1.625" style="351" customWidth="1"/>
    <col min="4682" max="4864" width="8.75" style="351"/>
    <col min="4865" max="4937" width="1.625" style="351" customWidth="1"/>
    <col min="4938" max="5120" width="8.75" style="351"/>
    <col min="5121" max="5193" width="1.625" style="351" customWidth="1"/>
    <col min="5194" max="5376" width="8.75" style="351"/>
    <col min="5377" max="5449" width="1.625" style="351" customWidth="1"/>
    <col min="5450" max="5632" width="8.75" style="351"/>
    <col min="5633" max="5705" width="1.625" style="351" customWidth="1"/>
    <col min="5706" max="5888" width="8.75" style="351"/>
    <col min="5889" max="5961" width="1.625" style="351" customWidth="1"/>
    <col min="5962" max="6144" width="8.75" style="351"/>
    <col min="6145" max="6217" width="1.625" style="351" customWidth="1"/>
    <col min="6218" max="6400" width="8.75" style="351"/>
    <col min="6401" max="6473" width="1.625" style="351" customWidth="1"/>
    <col min="6474" max="6656" width="8.75" style="351"/>
    <col min="6657" max="6729" width="1.625" style="351" customWidth="1"/>
    <col min="6730" max="6912" width="8.75" style="351"/>
    <col min="6913" max="6985" width="1.625" style="351" customWidth="1"/>
    <col min="6986" max="7168" width="8.75" style="351"/>
    <col min="7169" max="7241" width="1.625" style="351" customWidth="1"/>
    <col min="7242" max="7424" width="8.75" style="351"/>
    <col min="7425" max="7497" width="1.625" style="351" customWidth="1"/>
    <col min="7498" max="7680" width="8.75" style="351"/>
    <col min="7681" max="7753" width="1.625" style="351" customWidth="1"/>
    <col min="7754" max="7936" width="8.75" style="351"/>
    <col min="7937" max="8009" width="1.625" style="351" customWidth="1"/>
    <col min="8010" max="8192" width="8.75" style="351"/>
    <col min="8193" max="8265" width="1.625" style="351" customWidth="1"/>
    <col min="8266" max="8448" width="8.75" style="351"/>
    <col min="8449" max="8521" width="1.625" style="351" customWidth="1"/>
    <col min="8522" max="8704" width="8.75" style="351"/>
    <col min="8705" max="8777" width="1.625" style="351" customWidth="1"/>
    <col min="8778" max="8960" width="8.75" style="351"/>
    <col min="8961" max="9033" width="1.625" style="351" customWidth="1"/>
    <col min="9034" max="9216" width="8.75" style="351"/>
    <col min="9217" max="9289" width="1.625" style="351" customWidth="1"/>
    <col min="9290" max="9472" width="8.75" style="351"/>
    <col min="9473" max="9545" width="1.625" style="351" customWidth="1"/>
    <col min="9546" max="9728" width="8.75" style="351"/>
    <col min="9729" max="9801" width="1.625" style="351" customWidth="1"/>
    <col min="9802" max="9984" width="8.75" style="351"/>
    <col min="9985" max="10057" width="1.625" style="351" customWidth="1"/>
    <col min="10058" max="10240" width="8.75" style="351"/>
    <col min="10241" max="10313" width="1.625" style="351" customWidth="1"/>
    <col min="10314" max="10496" width="8.75" style="351"/>
    <col min="10497" max="10569" width="1.625" style="351" customWidth="1"/>
    <col min="10570" max="10752" width="8.75" style="351"/>
    <col min="10753" max="10825" width="1.625" style="351" customWidth="1"/>
    <col min="10826" max="11008" width="8.75" style="351"/>
    <col min="11009" max="11081" width="1.625" style="351" customWidth="1"/>
    <col min="11082" max="11264" width="8.75" style="351"/>
    <col min="11265" max="11337" width="1.625" style="351" customWidth="1"/>
    <col min="11338" max="11520" width="8.75" style="351"/>
    <col min="11521" max="11593" width="1.625" style="351" customWidth="1"/>
    <col min="11594" max="11776" width="8.75" style="351"/>
    <col min="11777" max="11849" width="1.625" style="351" customWidth="1"/>
    <col min="11850" max="12032" width="8.75" style="351"/>
    <col min="12033" max="12105" width="1.625" style="351" customWidth="1"/>
    <col min="12106" max="12288" width="8.75" style="351"/>
    <col min="12289" max="12361" width="1.625" style="351" customWidth="1"/>
    <col min="12362" max="12544" width="8.75" style="351"/>
    <col min="12545" max="12617" width="1.625" style="351" customWidth="1"/>
    <col min="12618" max="12800" width="8.75" style="351"/>
    <col min="12801" max="12873" width="1.625" style="351" customWidth="1"/>
    <col min="12874" max="13056" width="8.75" style="351"/>
    <col min="13057" max="13129" width="1.625" style="351" customWidth="1"/>
    <col min="13130" max="13312" width="8.75" style="351"/>
    <col min="13313" max="13385" width="1.625" style="351" customWidth="1"/>
    <col min="13386" max="13568" width="8.75" style="351"/>
    <col min="13569" max="13641" width="1.625" style="351" customWidth="1"/>
    <col min="13642" max="13824" width="8.75" style="351"/>
    <col min="13825" max="13897" width="1.625" style="351" customWidth="1"/>
    <col min="13898" max="14080" width="8.75" style="351"/>
    <col min="14081" max="14153" width="1.625" style="351" customWidth="1"/>
    <col min="14154" max="14336" width="8.75" style="351"/>
    <col min="14337" max="14409" width="1.625" style="351" customWidth="1"/>
    <col min="14410" max="14592" width="8.75" style="351"/>
    <col min="14593" max="14665" width="1.625" style="351" customWidth="1"/>
    <col min="14666" max="14848" width="8.75" style="351"/>
    <col min="14849" max="14921" width="1.625" style="351" customWidth="1"/>
    <col min="14922" max="15104" width="8.75" style="351"/>
    <col min="15105" max="15177" width="1.625" style="351" customWidth="1"/>
    <col min="15178" max="15360" width="8.75" style="351"/>
    <col min="15361" max="15433" width="1.625" style="351" customWidth="1"/>
    <col min="15434" max="15616" width="8.75" style="351"/>
    <col min="15617" max="15689" width="1.625" style="351" customWidth="1"/>
    <col min="15690" max="15872" width="8.75" style="351"/>
    <col min="15873" max="15945" width="1.625" style="351" customWidth="1"/>
    <col min="15946" max="16128" width="8.75" style="351"/>
    <col min="16129" max="16201" width="1.625" style="351" customWidth="1"/>
    <col min="16202" max="16384" width="8.75" style="351"/>
  </cols>
  <sheetData>
    <row r="1" spans="1:56" ht="17.25">
      <c r="B1" s="487" t="s">
        <v>966</v>
      </c>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t="s">
        <v>383</v>
      </c>
      <c r="AJ1" s="487"/>
      <c r="AK1" s="487"/>
      <c r="AL1" s="487"/>
      <c r="AM1" s="487"/>
      <c r="AN1" s="851"/>
      <c r="AO1" s="851"/>
      <c r="AP1" s="851"/>
      <c r="AQ1" s="851"/>
      <c r="AR1" s="851"/>
      <c r="AS1" s="851"/>
      <c r="AT1" s="851"/>
      <c r="AU1" s="851"/>
      <c r="AV1" s="851"/>
      <c r="AW1" s="851"/>
      <c r="AX1" s="851"/>
      <c r="AY1" s="851"/>
      <c r="AZ1" s="851"/>
      <c r="BA1" s="851"/>
      <c r="BB1" s="851"/>
      <c r="BC1" s="851"/>
      <c r="BD1" s="851"/>
    </row>
    <row r="2" spans="1:56" ht="14.25" thickBot="1">
      <c r="A2" s="846" t="s">
        <v>967</v>
      </c>
      <c r="B2" s="846"/>
      <c r="C2" s="846"/>
      <c r="D2" s="846"/>
      <c r="E2" s="846"/>
      <c r="F2" s="848"/>
      <c r="G2" s="848"/>
      <c r="H2" s="848"/>
      <c r="I2" s="848"/>
      <c r="J2" s="848"/>
      <c r="K2" s="848"/>
      <c r="L2" s="848"/>
      <c r="M2" s="848"/>
      <c r="N2" s="848"/>
      <c r="O2" s="848"/>
      <c r="P2" s="848"/>
      <c r="Q2" s="848"/>
      <c r="R2" s="848"/>
      <c r="S2" s="848"/>
      <c r="T2" s="848"/>
      <c r="U2" s="848"/>
      <c r="V2" s="848"/>
      <c r="W2" s="848"/>
      <c r="X2" s="848"/>
      <c r="Y2" s="848"/>
      <c r="Z2" s="848"/>
      <c r="AA2" s="848"/>
      <c r="AB2" s="848"/>
      <c r="AC2" s="848"/>
      <c r="AD2" s="428"/>
      <c r="AE2" s="428"/>
      <c r="AF2" s="428"/>
      <c r="AG2" s="428"/>
      <c r="AH2" s="428"/>
      <c r="AI2" s="852" t="s">
        <v>968</v>
      </c>
      <c r="AJ2" s="852"/>
      <c r="AK2" s="852"/>
      <c r="AL2" s="852"/>
      <c r="AM2" s="852"/>
      <c r="AN2" s="852" t="s">
        <v>969</v>
      </c>
      <c r="AO2" s="852"/>
      <c r="AP2" s="852"/>
      <c r="AQ2" s="853"/>
      <c r="AR2" s="853"/>
      <c r="AS2" s="852" t="s">
        <v>970</v>
      </c>
      <c r="AT2" s="852"/>
      <c r="AU2" s="853"/>
      <c r="AV2" s="853"/>
      <c r="AW2" s="852" t="s">
        <v>971</v>
      </c>
      <c r="AX2" s="852"/>
      <c r="AY2" s="853"/>
      <c r="AZ2" s="853"/>
      <c r="BA2" s="844" t="s">
        <v>972</v>
      </c>
      <c r="BB2" s="844"/>
      <c r="BC2" s="429"/>
    </row>
    <row r="3" spans="1:56" ht="14.25" thickTop="1">
      <c r="A3" s="845" t="s">
        <v>973</v>
      </c>
      <c r="B3" s="845"/>
      <c r="C3" s="845"/>
      <c r="D3" s="845"/>
      <c r="E3" s="845"/>
      <c r="F3" s="482"/>
      <c r="G3" s="482"/>
      <c r="H3" s="845" t="s">
        <v>974</v>
      </c>
      <c r="I3" s="845"/>
      <c r="J3" s="845"/>
      <c r="K3" s="482"/>
      <c r="L3" s="482"/>
      <c r="M3" s="845" t="s">
        <v>975</v>
      </c>
      <c r="N3" s="845"/>
      <c r="O3" s="845"/>
      <c r="P3" s="482"/>
      <c r="Q3" s="847"/>
      <c r="R3" s="847"/>
      <c r="S3" s="847"/>
      <c r="T3" s="847"/>
      <c r="U3" s="847"/>
      <c r="V3" s="847"/>
      <c r="W3" s="847"/>
      <c r="X3" s="847"/>
      <c r="Y3" s="847"/>
      <c r="Z3" s="847"/>
      <c r="AA3" s="847"/>
      <c r="AB3" s="847"/>
      <c r="AC3" s="847"/>
      <c r="AD3" s="847"/>
      <c r="AE3" s="847"/>
      <c r="AF3" s="847"/>
      <c r="AG3" s="847"/>
      <c r="AH3" s="847"/>
      <c r="AI3" s="847"/>
      <c r="AJ3" s="847"/>
      <c r="AK3" s="847"/>
      <c r="AL3" s="486"/>
      <c r="AM3" s="849" t="s">
        <v>976</v>
      </c>
      <c r="AN3" s="849"/>
      <c r="AO3" s="849"/>
      <c r="AP3" s="849"/>
      <c r="AQ3" s="850"/>
      <c r="AR3" s="850"/>
      <c r="AS3" s="850"/>
      <c r="AT3" s="850"/>
      <c r="AU3" s="850"/>
      <c r="AV3" s="850"/>
      <c r="AW3" s="850"/>
      <c r="AX3" s="850"/>
      <c r="AY3" s="850"/>
      <c r="AZ3" s="850"/>
      <c r="BA3" s="850"/>
      <c r="BB3" s="850"/>
      <c r="BC3" s="429"/>
    </row>
    <row r="4" spans="1:56">
      <c r="A4" s="846"/>
      <c r="B4" s="846"/>
      <c r="C4" s="846"/>
      <c r="D4" s="846"/>
      <c r="E4" s="846"/>
      <c r="F4" s="430"/>
      <c r="G4" s="430"/>
      <c r="H4" s="846"/>
      <c r="I4" s="846"/>
      <c r="J4" s="846"/>
      <c r="K4" s="430"/>
      <c r="L4" s="430"/>
      <c r="M4" s="846"/>
      <c r="N4" s="846"/>
      <c r="O4" s="846"/>
      <c r="P4" s="430"/>
      <c r="Q4" s="848"/>
      <c r="R4" s="848"/>
      <c r="S4" s="848"/>
      <c r="T4" s="848"/>
      <c r="U4" s="848"/>
      <c r="V4" s="848"/>
      <c r="W4" s="848"/>
      <c r="X4" s="848"/>
      <c r="Y4" s="848"/>
      <c r="Z4" s="848"/>
      <c r="AA4" s="848"/>
      <c r="AB4" s="848"/>
      <c r="AC4" s="848"/>
      <c r="AD4" s="848"/>
      <c r="AE4" s="848"/>
      <c r="AF4" s="848"/>
      <c r="AG4" s="848"/>
      <c r="AH4" s="848"/>
      <c r="AI4" s="848"/>
      <c r="AJ4" s="848"/>
      <c r="AK4" s="848"/>
      <c r="AL4" s="428"/>
      <c r="AM4" s="846"/>
      <c r="AN4" s="846"/>
      <c r="AO4" s="846"/>
      <c r="AP4" s="846"/>
      <c r="AQ4" s="848"/>
      <c r="AR4" s="848"/>
      <c r="AS4" s="848"/>
      <c r="AT4" s="848"/>
      <c r="AU4" s="848"/>
      <c r="AV4" s="848"/>
      <c r="AW4" s="848"/>
      <c r="AX4" s="848"/>
      <c r="AY4" s="848"/>
      <c r="AZ4" s="848"/>
      <c r="BA4" s="848"/>
      <c r="BB4" s="848"/>
      <c r="BC4" s="429"/>
    </row>
    <row r="5" spans="1:56">
      <c r="A5" s="846" t="s">
        <v>977</v>
      </c>
      <c r="B5" s="846"/>
      <c r="C5" s="846"/>
      <c r="D5" s="846"/>
      <c r="E5" s="846"/>
      <c r="F5" s="846"/>
      <c r="G5" s="858" t="str">
        <f>IF([1]計画管理病院用診療計画書!$C$4="","",[1]計画管理病院用診療計画書!$C$4)</f>
        <v/>
      </c>
      <c r="H5" s="858"/>
      <c r="I5" s="858"/>
      <c r="J5" s="858"/>
      <c r="K5" s="858"/>
      <c r="L5" s="858"/>
      <c r="M5" s="858"/>
      <c r="N5" s="858"/>
      <c r="O5" s="858"/>
      <c r="P5" s="858"/>
      <c r="Q5" s="858"/>
      <c r="R5" s="858"/>
      <c r="S5" s="858"/>
      <c r="T5" s="858"/>
      <c r="U5" s="858"/>
      <c r="V5" s="858"/>
      <c r="W5" s="858"/>
      <c r="X5" s="858"/>
      <c r="Y5" s="854" t="s">
        <v>978</v>
      </c>
      <c r="Z5" s="854"/>
      <c r="AA5" s="428"/>
      <c r="AB5" s="428"/>
      <c r="AC5" s="846" t="s">
        <v>979</v>
      </c>
      <c r="AD5" s="846"/>
      <c r="AE5" s="846"/>
      <c r="AF5" s="846"/>
      <c r="AG5" s="857"/>
      <c r="AH5" s="857"/>
      <c r="AI5" s="857"/>
      <c r="AJ5" s="846" t="s">
        <v>980</v>
      </c>
      <c r="AK5" s="846"/>
      <c r="AL5" s="428"/>
      <c r="AM5" s="428"/>
      <c r="AN5" s="854" t="s">
        <v>981</v>
      </c>
      <c r="AO5" s="854"/>
      <c r="AP5" s="854"/>
      <c r="AQ5" s="854"/>
      <c r="AR5" s="428"/>
      <c r="AS5" s="428"/>
      <c r="AT5" s="855" t="s">
        <v>982</v>
      </c>
      <c r="AU5" s="855"/>
      <c r="AV5" s="428"/>
      <c r="AW5" s="428"/>
      <c r="AX5" s="845" t="s">
        <v>983</v>
      </c>
      <c r="AY5" s="845"/>
      <c r="AZ5" s="428"/>
      <c r="BA5" s="429"/>
      <c r="BB5" s="429"/>
      <c r="BC5" s="429"/>
    </row>
    <row r="6" spans="1:56">
      <c r="A6" s="854" t="s">
        <v>984</v>
      </c>
      <c r="B6" s="854"/>
      <c r="C6" s="854"/>
      <c r="D6" s="854"/>
      <c r="E6" s="854"/>
      <c r="F6" s="854"/>
      <c r="G6" s="428"/>
      <c r="H6" s="428"/>
      <c r="I6" s="845" t="s">
        <v>1133</v>
      </c>
      <c r="J6" s="845"/>
      <c r="K6" s="428"/>
      <c r="L6" s="428"/>
      <c r="M6" s="845" t="s">
        <v>1134</v>
      </c>
      <c r="N6" s="845"/>
      <c r="O6" s="856"/>
      <c r="P6" s="856"/>
      <c r="Q6" s="854" t="s">
        <v>970</v>
      </c>
      <c r="R6" s="854"/>
      <c r="S6" s="856"/>
      <c r="T6" s="856"/>
      <c r="U6" s="854" t="s">
        <v>985</v>
      </c>
      <c r="V6" s="854"/>
      <c r="W6" s="856"/>
      <c r="X6" s="856"/>
      <c r="Y6" s="854" t="s">
        <v>972</v>
      </c>
      <c r="Z6" s="854"/>
      <c r="AA6" s="428"/>
      <c r="AB6" s="428"/>
      <c r="AC6" s="846" t="s">
        <v>986</v>
      </c>
      <c r="AD6" s="846"/>
      <c r="AE6" s="846"/>
      <c r="AF6" s="846"/>
      <c r="AG6" s="857"/>
      <c r="AH6" s="857"/>
      <c r="AI6" s="857"/>
      <c r="AJ6" s="857"/>
      <c r="AK6" s="846" t="s">
        <v>1135</v>
      </c>
      <c r="AL6" s="846"/>
      <c r="AM6" s="428"/>
      <c r="AN6" s="846" t="s">
        <v>987</v>
      </c>
      <c r="AO6" s="846"/>
      <c r="AP6" s="846"/>
      <c r="AQ6" s="846"/>
      <c r="AR6" s="848"/>
      <c r="AS6" s="848"/>
      <c r="AT6" s="848"/>
      <c r="AU6" s="848"/>
      <c r="AV6" s="846" t="s">
        <v>1136</v>
      </c>
      <c r="AW6" s="846"/>
      <c r="AX6" s="428"/>
      <c r="AY6" s="428"/>
      <c r="AZ6" s="428"/>
      <c r="BA6" s="429"/>
      <c r="BB6" s="429"/>
      <c r="BC6" s="429"/>
    </row>
    <row r="7" spans="1:56">
      <c r="A7" s="846"/>
      <c r="B7" s="846"/>
      <c r="C7" s="846"/>
      <c r="D7" s="846"/>
      <c r="E7" s="846"/>
      <c r="F7" s="846"/>
      <c r="G7" s="430"/>
      <c r="H7" s="430"/>
      <c r="I7" s="846" t="s">
        <v>1137</v>
      </c>
      <c r="J7" s="846"/>
      <c r="K7" s="430"/>
      <c r="L7" s="430"/>
      <c r="M7" s="846" t="s">
        <v>1138</v>
      </c>
      <c r="N7" s="846"/>
      <c r="O7" s="857"/>
      <c r="P7" s="857"/>
      <c r="Q7" s="846"/>
      <c r="R7" s="846"/>
      <c r="S7" s="857"/>
      <c r="T7" s="857"/>
      <c r="U7" s="846"/>
      <c r="V7" s="846"/>
      <c r="W7" s="857"/>
      <c r="X7" s="857"/>
      <c r="Y7" s="846"/>
      <c r="Z7" s="846"/>
      <c r="AA7" s="428"/>
      <c r="AB7" s="428"/>
      <c r="AC7" s="860" t="s">
        <v>1139</v>
      </c>
      <c r="AD7" s="860"/>
      <c r="AE7" s="860"/>
      <c r="AF7" s="860"/>
      <c r="AG7" s="861" t="str">
        <f>IF(AR6="","",AR6/(AG6/100)/(AG6/100))</f>
        <v/>
      </c>
      <c r="AH7" s="861"/>
      <c r="AI7" s="861"/>
      <c r="AJ7" s="861"/>
      <c r="AK7" s="861"/>
      <c r="AL7" s="428"/>
      <c r="AM7" s="428"/>
      <c r="AN7" s="860" t="s">
        <v>988</v>
      </c>
      <c r="AO7" s="860"/>
      <c r="AP7" s="860"/>
      <c r="AQ7" s="860"/>
      <c r="AR7" s="860"/>
      <c r="AS7" s="860"/>
      <c r="AT7" s="862" t="str">
        <f>IF(AG6="","",AG6/100*AG6/100*22)</f>
        <v/>
      </c>
      <c r="AU7" s="862"/>
      <c r="AV7" s="862"/>
      <c r="AW7" s="862"/>
      <c r="AX7" s="854" t="s">
        <v>1136</v>
      </c>
      <c r="AY7" s="854"/>
      <c r="AZ7" s="428"/>
      <c r="BA7" s="429"/>
      <c r="BB7" s="429"/>
      <c r="BC7" s="429"/>
    </row>
    <row r="8" spans="1:56">
      <c r="A8" s="428"/>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9"/>
      <c r="BB8" s="429"/>
      <c r="BC8" s="429"/>
    </row>
    <row r="9" spans="1:56">
      <c r="A9" s="859" t="s">
        <v>989</v>
      </c>
      <c r="B9" s="859"/>
      <c r="C9" s="859"/>
      <c r="D9" s="859"/>
      <c r="E9" s="859"/>
      <c r="F9" s="859"/>
      <c r="G9" s="859"/>
      <c r="H9" s="859"/>
      <c r="I9" s="859"/>
      <c r="J9" s="428"/>
      <c r="K9" s="428"/>
      <c r="L9" s="428"/>
      <c r="M9" s="428"/>
      <c r="N9" s="854" t="s">
        <v>990</v>
      </c>
      <c r="O9" s="854"/>
      <c r="P9" s="854"/>
      <c r="Q9" s="854"/>
      <c r="R9" s="428"/>
      <c r="S9" s="428"/>
      <c r="T9" s="854" t="s">
        <v>991</v>
      </c>
      <c r="U9" s="854"/>
      <c r="V9" s="854"/>
      <c r="W9" s="854"/>
      <c r="X9" s="428"/>
      <c r="Y9" s="428"/>
      <c r="Z9" s="428"/>
      <c r="AA9" s="854" t="s">
        <v>1140</v>
      </c>
      <c r="AB9" s="854"/>
      <c r="AC9" s="428" t="s">
        <v>1141</v>
      </c>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32"/>
      <c r="BB9" s="432"/>
      <c r="BC9" s="432"/>
    </row>
    <row r="10" spans="1:56">
      <c r="A10" s="859"/>
      <c r="B10" s="859"/>
      <c r="C10" s="859"/>
      <c r="D10" s="859"/>
      <c r="E10" s="859"/>
      <c r="F10" s="859"/>
      <c r="G10" s="859"/>
      <c r="H10" s="859"/>
      <c r="I10" s="859"/>
      <c r="J10" s="428"/>
      <c r="K10" s="428"/>
      <c r="L10" s="428"/>
      <c r="M10" s="428"/>
      <c r="N10" s="854"/>
      <c r="O10" s="854"/>
      <c r="P10" s="854"/>
      <c r="Q10" s="854"/>
      <c r="R10" s="428"/>
      <c r="S10" s="428"/>
      <c r="T10" s="854"/>
      <c r="U10" s="854"/>
      <c r="V10" s="854"/>
      <c r="W10" s="854"/>
      <c r="X10" s="428"/>
      <c r="Y10" s="428"/>
      <c r="Z10" s="428"/>
      <c r="AA10" s="854"/>
      <c r="AB10" s="854"/>
      <c r="AC10" s="428"/>
      <c r="AD10" s="430" t="s">
        <v>1142</v>
      </c>
      <c r="AE10" s="430"/>
      <c r="AF10" s="430"/>
      <c r="AG10" s="857"/>
      <c r="AH10" s="857"/>
      <c r="AI10" s="857"/>
      <c r="AJ10" s="857"/>
      <c r="AK10" s="430" t="s">
        <v>1143</v>
      </c>
      <c r="AL10" s="430"/>
      <c r="AM10" s="428"/>
      <c r="AN10" s="428"/>
      <c r="AO10" s="428"/>
      <c r="AP10" s="428"/>
      <c r="AQ10" s="428"/>
      <c r="AR10" s="428"/>
      <c r="AS10" s="428"/>
      <c r="AT10" s="428"/>
      <c r="AU10" s="428"/>
      <c r="AV10" s="428"/>
      <c r="AW10" s="428"/>
      <c r="AX10" s="428"/>
      <c r="AY10" s="428"/>
      <c r="AZ10" s="428"/>
      <c r="BA10" s="432"/>
      <c r="BB10" s="432"/>
      <c r="BC10" s="432"/>
    </row>
    <row r="11" spans="1:56">
      <c r="A11" s="486"/>
      <c r="B11" s="866" t="s">
        <v>992</v>
      </c>
      <c r="C11" s="866"/>
      <c r="D11" s="866"/>
      <c r="E11" s="866"/>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486"/>
      <c r="AD11" s="854" t="s">
        <v>1144</v>
      </c>
      <c r="AE11" s="854"/>
      <c r="AF11" s="854"/>
      <c r="AG11" s="854"/>
      <c r="AH11" s="854"/>
      <c r="AI11" s="854"/>
      <c r="AJ11" s="847"/>
      <c r="AK11" s="847"/>
      <c r="AL11" s="847"/>
      <c r="AM11" s="847"/>
      <c r="AN11" s="847"/>
      <c r="AO11" s="866" t="s">
        <v>1145</v>
      </c>
      <c r="AP11" s="866"/>
      <c r="AQ11" s="866"/>
      <c r="AR11" s="486"/>
      <c r="AS11" s="854" t="s">
        <v>993</v>
      </c>
      <c r="AT11" s="869"/>
      <c r="AU11" s="869"/>
      <c r="AV11" s="869"/>
      <c r="AW11" s="867"/>
      <c r="AX11" s="867"/>
      <c r="AY11" s="867"/>
      <c r="AZ11" s="867"/>
      <c r="BA11" s="869" t="s">
        <v>1146</v>
      </c>
      <c r="BB11" s="869"/>
      <c r="BC11" s="432"/>
    </row>
    <row r="12" spans="1:56">
      <c r="A12" s="486"/>
      <c r="B12" s="864"/>
      <c r="C12" s="864"/>
      <c r="D12" s="864"/>
      <c r="E12" s="864"/>
      <c r="F12" s="848"/>
      <c r="G12" s="848"/>
      <c r="H12" s="848"/>
      <c r="I12" s="848"/>
      <c r="J12" s="848"/>
      <c r="K12" s="848"/>
      <c r="L12" s="848"/>
      <c r="M12" s="848"/>
      <c r="N12" s="848"/>
      <c r="O12" s="848"/>
      <c r="P12" s="848"/>
      <c r="Q12" s="848"/>
      <c r="R12" s="848"/>
      <c r="S12" s="848"/>
      <c r="T12" s="848"/>
      <c r="U12" s="848"/>
      <c r="V12" s="848"/>
      <c r="W12" s="848"/>
      <c r="X12" s="848"/>
      <c r="Y12" s="848"/>
      <c r="Z12" s="848"/>
      <c r="AA12" s="848"/>
      <c r="AB12" s="848"/>
      <c r="AC12" s="486"/>
      <c r="AD12" s="846"/>
      <c r="AE12" s="846"/>
      <c r="AF12" s="846"/>
      <c r="AG12" s="846"/>
      <c r="AH12" s="846"/>
      <c r="AI12" s="846"/>
      <c r="AJ12" s="848"/>
      <c r="AK12" s="848"/>
      <c r="AL12" s="848"/>
      <c r="AM12" s="848"/>
      <c r="AN12" s="848"/>
      <c r="AO12" s="864"/>
      <c r="AP12" s="864"/>
      <c r="AQ12" s="864"/>
      <c r="AR12" s="486"/>
      <c r="AS12" s="870"/>
      <c r="AT12" s="870"/>
      <c r="AU12" s="870"/>
      <c r="AV12" s="870"/>
      <c r="AW12" s="868"/>
      <c r="AX12" s="868"/>
      <c r="AY12" s="868"/>
      <c r="AZ12" s="868"/>
      <c r="BA12" s="870"/>
      <c r="BB12" s="870"/>
      <c r="BC12" s="432"/>
    </row>
    <row r="13" spans="1:56">
      <c r="A13" s="486"/>
      <c r="B13" s="845" t="s">
        <v>994</v>
      </c>
      <c r="C13" s="845"/>
      <c r="D13" s="845"/>
      <c r="E13" s="845"/>
      <c r="F13" s="845"/>
      <c r="G13" s="855" t="s">
        <v>995</v>
      </c>
      <c r="H13" s="855"/>
      <c r="I13" s="865"/>
      <c r="J13" s="865"/>
      <c r="K13" s="865"/>
      <c r="L13" s="855" t="s">
        <v>1147</v>
      </c>
      <c r="M13" s="855"/>
      <c r="N13" s="845" t="s">
        <v>996</v>
      </c>
      <c r="O13" s="845"/>
      <c r="P13" s="865"/>
      <c r="Q13" s="865"/>
      <c r="R13" s="865"/>
      <c r="S13" s="855" t="s">
        <v>1147</v>
      </c>
      <c r="T13" s="855"/>
      <c r="U13" s="865"/>
      <c r="V13" s="865"/>
      <c r="W13" s="865"/>
      <c r="X13" s="865"/>
      <c r="Y13" s="865"/>
      <c r="Z13" s="863" t="s">
        <v>1145</v>
      </c>
      <c r="AA13" s="863"/>
      <c r="AB13" s="863"/>
      <c r="AC13" s="428"/>
      <c r="AD13" s="845" t="s">
        <v>997</v>
      </c>
      <c r="AE13" s="845"/>
      <c r="AF13" s="845"/>
      <c r="AG13" s="845"/>
      <c r="AH13" s="845"/>
      <c r="AI13" s="845"/>
      <c r="AJ13" s="845"/>
      <c r="AK13" s="845"/>
      <c r="AL13" s="484"/>
      <c r="AM13" s="484"/>
      <c r="AN13" s="845" t="s">
        <v>998</v>
      </c>
      <c r="AO13" s="845"/>
      <c r="AP13" s="845"/>
      <c r="AQ13" s="486"/>
      <c r="AR13" s="486"/>
      <c r="AS13" s="845" t="s">
        <v>999</v>
      </c>
      <c r="AT13" s="845"/>
      <c r="AU13" s="845"/>
      <c r="AV13" s="865"/>
      <c r="AW13" s="865"/>
      <c r="AX13" s="865"/>
      <c r="AY13" s="865"/>
      <c r="AZ13" s="865"/>
      <c r="BA13" s="866" t="s">
        <v>1148</v>
      </c>
      <c r="BB13" s="866"/>
      <c r="BC13" s="434"/>
    </row>
    <row r="14" spans="1:56">
      <c r="A14" s="486"/>
      <c r="B14" s="846"/>
      <c r="C14" s="846"/>
      <c r="D14" s="846"/>
      <c r="E14" s="846"/>
      <c r="F14" s="846"/>
      <c r="G14" s="871"/>
      <c r="H14" s="871"/>
      <c r="I14" s="857"/>
      <c r="J14" s="857"/>
      <c r="K14" s="857"/>
      <c r="L14" s="871"/>
      <c r="M14" s="871"/>
      <c r="N14" s="846"/>
      <c r="O14" s="846"/>
      <c r="P14" s="857"/>
      <c r="Q14" s="857"/>
      <c r="R14" s="857"/>
      <c r="S14" s="871"/>
      <c r="T14" s="871"/>
      <c r="U14" s="857"/>
      <c r="V14" s="857"/>
      <c r="W14" s="857"/>
      <c r="X14" s="857"/>
      <c r="Y14" s="857"/>
      <c r="Z14" s="864"/>
      <c r="AA14" s="864"/>
      <c r="AB14" s="864"/>
      <c r="AC14" s="428"/>
      <c r="AD14" s="846"/>
      <c r="AE14" s="846"/>
      <c r="AF14" s="846"/>
      <c r="AG14" s="846"/>
      <c r="AH14" s="846"/>
      <c r="AI14" s="846"/>
      <c r="AJ14" s="846"/>
      <c r="AK14" s="846"/>
      <c r="AL14" s="485"/>
      <c r="AM14" s="485"/>
      <c r="AN14" s="846"/>
      <c r="AO14" s="846"/>
      <c r="AP14" s="846"/>
      <c r="AQ14" s="483"/>
      <c r="AR14" s="483"/>
      <c r="AS14" s="846"/>
      <c r="AT14" s="846"/>
      <c r="AU14" s="846"/>
      <c r="AV14" s="857"/>
      <c r="AW14" s="857"/>
      <c r="AX14" s="857"/>
      <c r="AY14" s="857"/>
      <c r="AZ14" s="857"/>
      <c r="BA14" s="864"/>
      <c r="BB14" s="864"/>
      <c r="BC14" s="434"/>
    </row>
    <row r="15" spans="1:56">
      <c r="A15" s="428"/>
      <c r="B15" s="428"/>
      <c r="C15" s="428"/>
      <c r="D15" s="846"/>
      <c r="E15" s="846"/>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9"/>
      <c r="BB15" s="429"/>
      <c r="BC15" s="429"/>
    </row>
    <row r="16" spans="1:56">
      <c r="A16" s="879" t="s">
        <v>1000</v>
      </c>
      <c r="B16" s="860"/>
      <c r="C16" s="860"/>
      <c r="D16" s="860"/>
      <c r="E16" s="860"/>
      <c r="F16" s="860"/>
      <c r="G16" s="860"/>
      <c r="H16" s="860"/>
      <c r="I16" s="880"/>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c r="AS16" s="433"/>
      <c r="AT16" s="433"/>
      <c r="AU16" s="433"/>
      <c r="AV16" s="433"/>
      <c r="AW16" s="433"/>
      <c r="AX16" s="433"/>
      <c r="AY16" s="433"/>
      <c r="AZ16" s="433"/>
      <c r="BA16" s="435"/>
      <c r="BB16" s="436"/>
      <c r="BC16" s="429"/>
    </row>
    <row r="17" spans="1:55">
      <c r="A17" s="881"/>
      <c r="B17" s="882"/>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2"/>
      <c r="AL17" s="882"/>
      <c r="AM17" s="882"/>
      <c r="AN17" s="882"/>
      <c r="AO17" s="882"/>
      <c r="AP17" s="882"/>
      <c r="AQ17" s="882"/>
      <c r="AR17" s="882"/>
      <c r="AS17" s="882"/>
      <c r="AT17" s="882"/>
      <c r="AU17" s="882"/>
      <c r="AV17" s="882"/>
      <c r="AW17" s="882"/>
      <c r="AX17" s="882"/>
      <c r="AY17" s="882"/>
      <c r="AZ17" s="882"/>
      <c r="BA17" s="882"/>
      <c r="BB17" s="883"/>
      <c r="BC17" s="429"/>
    </row>
    <row r="18" spans="1:55">
      <c r="A18" s="881"/>
      <c r="B18" s="882"/>
      <c r="C18" s="882"/>
      <c r="D18" s="882"/>
      <c r="E18" s="882"/>
      <c r="F18" s="882"/>
      <c r="G18" s="882"/>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2"/>
      <c r="AO18" s="882"/>
      <c r="AP18" s="882"/>
      <c r="AQ18" s="882"/>
      <c r="AR18" s="882"/>
      <c r="AS18" s="882"/>
      <c r="AT18" s="882"/>
      <c r="AU18" s="882"/>
      <c r="AV18" s="882"/>
      <c r="AW18" s="882"/>
      <c r="AX18" s="882"/>
      <c r="AY18" s="882"/>
      <c r="AZ18" s="882"/>
      <c r="BA18" s="882"/>
      <c r="BB18" s="883"/>
      <c r="BC18" s="429"/>
    </row>
    <row r="19" spans="1:55">
      <c r="A19" s="881"/>
      <c r="B19" s="882"/>
      <c r="C19" s="882"/>
      <c r="D19" s="882"/>
      <c r="E19" s="882"/>
      <c r="F19" s="882"/>
      <c r="G19" s="882"/>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2"/>
      <c r="AO19" s="882"/>
      <c r="AP19" s="882"/>
      <c r="AQ19" s="882"/>
      <c r="AR19" s="882"/>
      <c r="AS19" s="882"/>
      <c r="AT19" s="882"/>
      <c r="AU19" s="882"/>
      <c r="AV19" s="882"/>
      <c r="AW19" s="882"/>
      <c r="AX19" s="882"/>
      <c r="AY19" s="882"/>
      <c r="AZ19" s="882"/>
      <c r="BA19" s="882"/>
      <c r="BB19" s="883"/>
      <c r="BC19" s="429"/>
    </row>
    <row r="20" spans="1:55">
      <c r="A20" s="884"/>
      <c r="B20" s="885"/>
      <c r="C20" s="885"/>
      <c r="D20" s="885"/>
      <c r="E20" s="885"/>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85"/>
      <c r="AN20" s="885"/>
      <c r="AO20" s="885"/>
      <c r="AP20" s="885"/>
      <c r="AQ20" s="885"/>
      <c r="AR20" s="885"/>
      <c r="AS20" s="885"/>
      <c r="AT20" s="885"/>
      <c r="AU20" s="885"/>
      <c r="AV20" s="885"/>
      <c r="AW20" s="885"/>
      <c r="AX20" s="885"/>
      <c r="AY20" s="885"/>
      <c r="AZ20" s="885"/>
      <c r="BA20" s="885"/>
      <c r="BB20" s="886"/>
      <c r="BC20" s="429"/>
    </row>
    <row r="21" spans="1:55">
      <c r="A21" s="429"/>
      <c r="B21" s="429"/>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row>
    <row r="22" spans="1:55">
      <c r="A22" s="887" t="s">
        <v>1001</v>
      </c>
      <c r="B22" s="887"/>
      <c r="C22" s="887"/>
      <c r="D22" s="887"/>
      <c r="E22" s="887"/>
      <c r="F22" s="887"/>
      <c r="G22" s="887"/>
      <c r="H22" s="887"/>
      <c r="I22" s="887"/>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41"/>
      <c r="AO22" s="435"/>
      <c r="AP22" s="435"/>
      <c r="AQ22" s="435"/>
      <c r="AR22" s="435"/>
      <c r="AS22" s="435"/>
      <c r="AT22" s="435"/>
      <c r="AU22" s="435"/>
      <c r="AV22" s="435"/>
      <c r="AW22" s="435"/>
      <c r="AX22" s="435"/>
      <c r="AY22" s="435"/>
      <c r="AZ22" s="435"/>
      <c r="BA22" s="435"/>
      <c r="BB22" s="436"/>
      <c r="BC22" s="429"/>
    </row>
    <row r="23" spans="1:55" ht="14.25" thickBot="1">
      <c r="A23" s="887"/>
      <c r="B23" s="887"/>
      <c r="C23" s="887"/>
      <c r="D23" s="887"/>
      <c r="E23" s="887"/>
      <c r="F23" s="887"/>
      <c r="G23" s="887"/>
      <c r="H23" s="887"/>
      <c r="I23" s="887"/>
      <c r="J23" s="442"/>
      <c r="K23" s="442"/>
      <c r="L23" s="442"/>
      <c r="M23" s="442"/>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38"/>
      <c r="AO23" s="428" t="s">
        <v>1002</v>
      </c>
      <c r="AP23" s="428"/>
      <c r="AQ23" s="428"/>
      <c r="AR23" s="428"/>
      <c r="AS23" s="428"/>
      <c r="AT23" s="428"/>
      <c r="AU23" s="428"/>
      <c r="AV23" s="428"/>
      <c r="AW23" s="428"/>
      <c r="AX23" s="428"/>
      <c r="AY23" s="428"/>
      <c r="AZ23" s="429"/>
      <c r="BA23" s="429"/>
      <c r="BB23" s="437"/>
      <c r="BC23" s="429"/>
    </row>
    <row r="24" spans="1:55">
      <c r="A24" s="429"/>
      <c r="B24" s="429"/>
      <c r="C24" s="429"/>
      <c r="D24" s="429"/>
      <c r="E24" s="429"/>
      <c r="F24" s="429"/>
      <c r="G24" s="429"/>
      <c r="H24" s="429"/>
      <c r="I24" s="429"/>
      <c r="J24" s="872"/>
      <c r="K24" s="872"/>
      <c r="L24" s="872"/>
      <c r="M24" s="874"/>
      <c r="N24" s="874"/>
      <c r="O24" s="874"/>
      <c r="P24" s="874"/>
      <c r="Q24" s="874"/>
      <c r="R24" s="888"/>
      <c r="S24" s="429"/>
      <c r="T24" s="891"/>
      <c r="U24" s="874"/>
      <c r="V24" s="874"/>
      <c r="W24" s="874"/>
      <c r="X24" s="874"/>
      <c r="Y24" s="874"/>
      <c r="Z24" s="874"/>
      <c r="AA24" s="877"/>
      <c r="AB24" s="877"/>
      <c r="AC24" s="877"/>
      <c r="AD24" s="877"/>
      <c r="AE24" s="877"/>
      <c r="AF24" s="877"/>
      <c r="AG24" s="429"/>
      <c r="AH24" s="429"/>
      <c r="AI24" s="429"/>
      <c r="AJ24" s="429"/>
      <c r="AK24" s="429"/>
      <c r="AL24" s="429"/>
      <c r="AM24" s="429"/>
      <c r="AN24" s="438"/>
      <c r="AO24" s="428"/>
      <c r="AP24" s="428"/>
      <c r="AQ24" s="428"/>
      <c r="AR24" s="428"/>
      <c r="AS24" s="428"/>
      <c r="AT24" s="428"/>
      <c r="AU24" s="428"/>
      <c r="AV24" s="428"/>
      <c r="AW24" s="428"/>
      <c r="AX24" s="428"/>
      <c r="AY24" s="428"/>
      <c r="AZ24" s="429"/>
      <c r="BA24" s="429"/>
      <c r="BB24" s="437"/>
      <c r="BC24" s="429"/>
    </row>
    <row r="25" spans="1:55">
      <c r="A25" s="429"/>
      <c r="B25" s="429"/>
      <c r="C25" s="429"/>
      <c r="D25" s="429"/>
      <c r="E25" s="429"/>
      <c r="F25" s="429"/>
      <c r="G25" s="429"/>
      <c r="H25" s="429"/>
      <c r="I25" s="429"/>
      <c r="J25" s="872"/>
      <c r="K25" s="872"/>
      <c r="L25" s="872"/>
      <c r="M25" s="875"/>
      <c r="N25" s="875"/>
      <c r="O25" s="875"/>
      <c r="P25" s="875"/>
      <c r="Q25" s="875"/>
      <c r="R25" s="889"/>
      <c r="S25" s="429"/>
      <c r="T25" s="892"/>
      <c r="U25" s="875"/>
      <c r="V25" s="875"/>
      <c r="W25" s="875"/>
      <c r="X25" s="875"/>
      <c r="Y25" s="875"/>
      <c r="Z25" s="875"/>
      <c r="AA25" s="877"/>
      <c r="AB25" s="877"/>
      <c r="AC25" s="877"/>
      <c r="AD25" s="877"/>
      <c r="AE25" s="877"/>
      <c r="AF25" s="877"/>
      <c r="AG25" s="429"/>
      <c r="AH25" s="429"/>
      <c r="AI25" s="429"/>
      <c r="AJ25" s="429"/>
      <c r="AK25" s="429"/>
      <c r="AL25" s="429"/>
      <c r="AM25" s="429"/>
      <c r="AN25" s="438"/>
      <c r="AO25" s="428"/>
      <c r="AP25" s="428"/>
      <c r="AQ25" s="428" t="s">
        <v>1003</v>
      </c>
      <c r="AR25" s="428"/>
      <c r="AS25" s="428"/>
      <c r="AT25" s="428"/>
      <c r="AU25" s="428"/>
      <c r="AV25" s="428"/>
      <c r="AW25" s="428"/>
      <c r="AX25" s="428"/>
      <c r="AY25" s="428"/>
      <c r="AZ25" s="429"/>
      <c r="BA25" s="429"/>
      <c r="BB25" s="437"/>
      <c r="BC25" s="429"/>
    </row>
    <row r="26" spans="1:55" ht="14.25" thickBot="1">
      <c r="A26" s="429"/>
      <c r="B26" s="429"/>
      <c r="C26" s="429"/>
      <c r="D26" s="429"/>
      <c r="E26" s="429"/>
      <c r="F26" s="429"/>
      <c r="G26" s="429"/>
      <c r="H26" s="429"/>
      <c r="I26" s="429"/>
      <c r="J26" s="873"/>
      <c r="K26" s="873"/>
      <c r="L26" s="873"/>
      <c r="M26" s="876"/>
      <c r="N26" s="876"/>
      <c r="O26" s="876"/>
      <c r="P26" s="876"/>
      <c r="Q26" s="876"/>
      <c r="R26" s="890"/>
      <c r="S26" s="429"/>
      <c r="T26" s="892"/>
      <c r="U26" s="875"/>
      <c r="V26" s="875"/>
      <c r="W26" s="875"/>
      <c r="X26" s="875"/>
      <c r="Y26" s="875"/>
      <c r="Z26" s="875"/>
      <c r="AA26" s="877"/>
      <c r="AB26" s="877"/>
      <c r="AC26" s="877"/>
      <c r="AD26" s="877"/>
      <c r="AE26" s="877"/>
      <c r="AF26" s="877"/>
      <c r="AG26" s="429"/>
      <c r="AH26" s="429"/>
      <c r="AI26" s="429"/>
      <c r="AJ26" s="429"/>
      <c r="AK26" s="429"/>
      <c r="AL26" s="429"/>
      <c r="AM26" s="429"/>
      <c r="AN26" s="438"/>
      <c r="AO26" s="429"/>
      <c r="AP26" s="429"/>
      <c r="AQ26" s="429"/>
      <c r="AR26" s="429"/>
      <c r="AS26" s="429"/>
      <c r="AT26" s="429"/>
      <c r="AU26" s="429"/>
      <c r="AV26" s="429"/>
      <c r="AW26" s="429"/>
      <c r="AX26" s="429"/>
      <c r="AY26" s="429"/>
      <c r="AZ26" s="429"/>
      <c r="BA26" s="429"/>
      <c r="BB26" s="437"/>
      <c r="BC26" s="429"/>
    </row>
    <row r="27" spans="1:55">
      <c r="A27" s="429"/>
      <c r="B27" s="429"/>
      <c r="C27" s="429"/>
      <c r="D27" s="429"/>
      <c r="E27" s="429"/>
      <c r="F27" s="429"/>
      <c r="G27" s="872"/>
      <c r="H27" s="872"/>
      <c r="I27" s="872"/>
      <c r="J27" s="894"/>
      <c r="K27" s="894"/>
      <c r="L27" s="894"/>
      <c r="M27" s="894"/>
      <c r="N27" s="894"/>
      <c r="O27" s="894"/>
      <c r="P27" s="894"/>
      <c r="Q27" s="894"/>
      <c r="R27" s="895"/>
      <c r="S27" s="429"/>
      <c r="T27" s="892"/>
      <c r="U27" s="875"/>
      <c r="V27" s="875"/>
      <c r="W27" s="875"/>
      <c r="X27" s="875"/>
      <c r="Y27" s="875"/>
      <c r="Z27" s="875"/>
      <c r="AA27" s="877"/>
      <c r="AB27" s="877"/>
      <c r="AC27" s="877"/>
      <c r="AD27" s="877"/>
      <c r="AE27" s="877"/>
      <c r="AF27" s="877"/>
      <c r="AG27" s="429"/>
      <c r="AH27" s="429"/>
      <c r="AI27" s="429"/>
      <c r="AJ27" s="429"/>
      <c r="AK27" s="429"/>
      <c r="AL27" s="429"/>
      <c r="AM27" s="429"/>
      <c r="AN27" s="438"/>
      <c r="AO27" s="429"/>
      <c r="AP27" s="429"/>
      <c r="AQ27" s="429" t="s">
        <v>1004</v>
      </c>
      <c r="AR27" s="429"/>
      <c r="AS27" s="429"/>
      <c r="AT27" s="429"/>
      <c r="AU27" s="429"/>
      <c r="AV27" s="429"/>
      <c r="AW27" s="429"/>
      <c r="AX27" s="429"/>
      <c r="AY27" s="429"/>
      <c r="AZ27" s="429"/>
      <c r="BA27" s="429"/>
      <c r="BB27" s="437"/>
      <c r="BC27" s="429"/>
    </row>
    <row r="28" spans="1:55">
      <c r="A28" s="429"/>
      <c r="B28" s="429"/>
      <c r="C28" s="429"/>
      <c r="D28" s="429"/>
      <c r="E28" s="429"/>
      <c r="F28" s="429"/>
      <c r="G28" s="872"/>
      <c r="H28" s="872"/>
      <c r="I28" s="872"/>
      <c r="J28" s="896"/>
      <c r="K28" s="896"/>
      <c r="L28" s="896"/>
      <c r="M28" s="896"/>
      <c r="N28" s="896"/>
      <c r="O28" s="896"/>
      <c r="P28" s="896"/>
      <c r="Q28" s="896"/>
      <c r="R28" s="897"/>
      <c r="S28" s="429"/>
      <c r="T28" s="892"/>
      <c r="U28" s="875"/>
      <c r="V28" s="875"/>
      <c r="W28" s="875"/>
      <c r="X28" s="875"/>
      <c r="Y28" s="875"/>
      <c r="Z28" s="875"/>
      <c r="AA28" s="877"/>
      <c r="AB28" s="877"/>
      <c r="AC28" s="877"/>
      <c r="AD28" s="877"/>
      <c r="AE28" s="877"/>
      <c r="AF28" s="877"/>
      <c r="AG28" s="429"/>
      <c r="AH28" s="429"/>
      <c r="AI28" s="429"/>
      <c r="AJ28" s="429"/>
      <c r="AK28" s="429"/>
      <c r="AL28" s="429"/>
      <c r="AM28" s="429"/>
      <c r="AN28" s="438"/>
      <c r="AO28" s="429"/>
      <c r="AP28" s="429"/>
      <c r="AQ28" s="429"/>
      <c r="AR28" s="429"/>
      <c r="AS28" s="429"/>
      <c r="AT28" s="429"/>
      <c r="AU28" s="429"/>
      <c r="AV28" s="429"/>
      <c r="AW28" s="429"/>
      <c r="AX28" s="429"/>
      <c r="AY28" s="429"/>
      <c r="AZ28" s="429"/>
      <c r="BA28" s="429"/>
      <c r="BB28" s="437"/>
      <c r="BC28" s="429"/>
    </row>
    <row r="29" spans="1:55" ht="14.25" thickBot="1">
      <c r="A29" s="429"/>
      <c r="B29" s="429"/>
      <c r="C29" s="429"/>
      <c r="D29" s="429"/>
      <c r="E29" s="429"/>
      <c r="F29" s="429"/>
      <c r="G29" s="873"/>
      <c r="H29" s="873"/>
      <c r="I29" s="873"/>
      <c r="J29" s="898"/>
      <c r="K29" s="898"/>
      <c r="L29" s="898"/>
      <c r="M29" s="898"/>
      <c r="N29" s="898"/>
      <c r="O29" s="898"/>
      <c r="P29" s="898"/>
      <c r="Q29" s="898"/>
      <c r="R29" s="899"/>
      <c r="S29" s="443"/>
      <c r="T29" s="893"/>
      <c r="U29" s="876"/>
      <c r="V29" s="876"/>
      <c r="W29" s="876"/>
      <c r="X29" s="876"/>
      <c r="Y29" s="876"/>
      <c r="Z29" s="876"/>
      <c r="AA29" s="878"/>
      <c r="AB29" s="878"/>
      <c r="AC29" s="878"/>
      <c r="AD29" s="878"/>
      <c r="AE29" s="878"/>
      <c r="AF29" s="878"/>
      <c r="AG29" s="429"/>
      <c r="AH29" s="429"/>
      <c r="AI29" s="429"/>
      <c r="AJ29" s="429"/>
      <c r="AK29" s="429"/>
      <c r="AL29" s="429"/>
      <c r="AM29" s="429"/>
      <c r="AN29" s="438"/>
      <c r="AO29" s="429"/>
      <c r="AP29" s="429"/>
      <c r="AQ29" s="429" t="s">
        <v>1005</v>
      </c>
      <c r="AR29" s="429"/>
      <c r="AS29" s="429"/>
      <c r="AT29" s="429"/>
      <c r="AU29" s="429"/>
      <c r="AV29" s="429"/>
      <c r="AW29" s="429"/>
      <c r="AX29" s="429"/>
      <c r="AY29" s="429"/>
      <c r="AZ29" s="429"/>
      <c r="BA29" s="429"/>
      <c r="BB29" s="437"/>
      <c r="BC29" s="429"/>
    </row>
    <row r="30" spans="1:55">
      <c r="A30" s="429"/>
      <c r="B30" s="429"/>
      <c r="C30" s="429"/>
      <c r="D30" s="872"/>
      <c r="E30" s="872"/>
      <c r="F30" s="872"/>
      <c r="G30" s="874"/>
      <c r="H30" s="874"/>
      <c r="I30" s="874"/>
      <c r="J30" s="874"/>
      <c r="K30" s="874"/>
      <c r="L30" s="874"/>
      <c r="M30" s="874"/>
      <c r="N30" s="874"/>
      <c r="O30" s="874"/>
      <c r="P30" s="874"/>
      <c r="Q30" s="874"/>
      <c r="R30" s="874"/>
      <c r="S30" s="874"/>
      <c r="T30" s="874"/>
      <c r="U30" s="874"/>
      <c r="V30" s="874"/>
      <c r="W30" s="874"/>
      <c r="X30" s="874"/>
      <c r="Y30" s="874"/>
      <c r="Z30" s="874"/>
      <c r="AA30" s="874"/>
      <c r="AB30" s="874"/>
      <c r="AC30" s="874"/>
      <c r="AD30" s="874"/>
      <c r="AE30" s="874"/>
      <c r="AF30" s="874"/>
      <c r="AG30" s="877"/>
      <c r="AH30" s="877"/>
      <c r="AI30" s="877"/>
      <c r="AJ30" s="429"/>
      <c r="AK30" s="429"/>
      <c r="AL30" s="429"/>
      <c r="AM30" s="429"/>
      <c r="AN30" s="438"/>
      <c r="AO30" s="429"/>
      <c r="AP30" s="429"/>
      <c r="AQ30" s="429"/>
      <c r="AR30" s="429"/>
      <c r="AS30" s="429"/>
      <c r="AT30" s="429"/>
      <c r="AU30" s="429"/>
      <c r="AV30" s="429"/>
      <c r="AW30" s="429"/>
      <c r="AX30" s="429"/>
      <c r="AY30" s="429"/>
      <c r="AZ30" s="429"/>
      <c r="BA30" s="429"/>
      <c r="BB30" s="437"/>
      <c r="BC30" s="429"/>
    </row>
    <row r="31" spans="1:55">
      <c r="A31" s="429"/>
      <c r="B31" s="429"/>
      <c r="C31" s="429"/>
      <c r="D31" s="872"/>
      <c r="E31" s="872"/>
      <c r="F31" s="872"/>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c r="AE31" s="875"/>
      <c r="AF31" s="875"/>
      <c r="AG31" s="877"/>
      <c r="AH31" s="877"/>
      <c r="AI31" s="877"/>
      <c r="AJ31" s="444"/>
      <c r="AK31" s="429"/>
      <c r="AL31" s="429"/>
      <c r="AM31" s="429"/>
      <c r="AN31" s="438"/>
      <c r="AO31" s="429"/>
      <c r="AP31" s="429"/>
      <c r="AQ31" s="429" t="s">
        <v>1006</v>
      </c>
      <c r="AR31" s="429"/>
      <c r="AS31" s="429"/>
      <c r="AT31" s="429"/>
      <c r="AU31" s="429"/>
      <c r="AV31" s="429"/>
      <c r="AW31" s="429"/>
      <c r="AX31" s="429"/>
      <c r="AY31" s="429"/>
      <c r="AZ31" s="429"/>
      <c r="BA31" s="429"/>
      <c r="BB31" s="437"/>
      <c r="BC31" s="429"/>
    </row>
    <row r="32" spans="1:55" ht="14.25" thickBot="1">
      <c r="A32" s="429"/>
      <c r="B32" s="429"/>
      <c r="C32" s="429"/>
      <c r="D32" s="873"/>
      <c r="E32" s="873"/>
      <c r="F32" s="873"/>
      <c r="G32" s="876"/>
      <c r="H32" s="876"/>
      <c r="I32" s="876"/>
      <c r="J32" s="876"/>
      <c r="K32" s="876"/>
      <c r="L32" s="876"/>
      <c r="M32" s="876"/>
      <c r="N32" s="876"/>
      <c r="O32" s="876"/>
      <c r="P32" s="876"/>
      <c r="Q32" s="876"/>
      <c r="R32" s="876"/>
      <c r="S32" s="876"/>
      <c r="T32" s="876"/>
      <c r="U32" s="876"/>
      <c r="V32" s="876"/>
      <c r="W32" s="876"/>
      <c r="X32" s="876"/>
      <c r="Y32" s="876"/>
      <c r="Z32" s="876"/>
      <c r="AA32" s="876"/>
      <c r="AB32" s="876"/>
      <c r="AC32" s="876"/>
      <c r="AD32" s="876"/>
      <c r="AE32" s="876"/>
      <c r="AF32" s="876"/>
      <c r="AG32" s="878"/>
      <c r="AH32" s="878"/>
      <c r="AI32" s="878"/>
      <c r="AJ32" s="429"/>
      <c r="AK32" s="429"/>
      <c r="AL32" s="429"/>
      <c r="AM32" s="429"/>
      <c r="AN32" s="439"/>
      <c r="AO32" s="431"/>
      <c r="AP32" s="431"/>
      <c r="AQ32" s="431"/>
      <c r="AR32" s="431"/>
      <c r="AS32" s="431"/>
      <c r="AT32" s="431"/>
      <c r="AU32" s="431"/>
      <c r="AV32" s="431"/>
      <c r="AW32" s="431"/>
      <c r="AX32" s="431"/>
      <c r="AY32" s="431"/>
      <c r="AZ32" s="431"/>
      <c r="BA32" s="431"/>
      <c r="BB32" s="440"/>
      <c r="BC32" s="429"/>
    </row>
    <row r="33" spans="1:55">
      <c r="A33" s="872"/>
      <c r="B33" s="872"/>
      <c r="C33" s="872"/>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7"/>
      <c r="AK33" s="877"/>
      <c r="AL33" s="877"/>
      <c r="AM33" s="429"/>
      <c r="AN33" s="429"/>
      <c r="AO33" s="429"/>
      <c r="AP33" s="429"/>
      <c r="AQ33" s="429"/>
      <c r="AR33" s="429"/>
      <c r="AS33" s="429"/>
      <c r="AT33" s="429"/>
      <c r="AU33" s="429"/>
      <c r="AV33" s="429"/>
      <c r="AW33" s="429"/>
      <c r="AX33" s="429"/>
      <c r="AY33" s="429"/>
      <c r="AZ33" s="429"/>
      <c r="BA33" s="429"/>
      <c r="BB33" s="429"/>
      <c r="BC33" s="429"/>
    </row>
    <row r="34" spans="1:55">
      <c r="A34" s="872"/>
      <c r="B34" s="872"/>
      <c r="C34" s="872"/>
      <c r="D34" s="875"/>
      <c r="E34" s="875"/>
      <c r="F34" s="875"/>
      <c r="G34" s="875"/>
      <c r="H34" s="875"/>
      <c r="I34" s="875"/>
      <c r="J34" s="875"/>
      <c r="K34" s="875"/>
      <c r="L34" s="875"/>
      <c r="M34" s="875"/>
      <c r="N34" s="875"/>
      <c r="O34" s="875"/>
      <c r="P34" s="875"/>
      <c r="Q34" s="875"/>
      <c r="R34" s="875"/>
      <c r="S34" s="875"/>
      <c r="T34" s="875"/>
      <c r="U34" s="875"/>
      <c r="V34" s="875"/>
      <c r="W34" s="875"/>
      <c r="X34" s="875"/>
      <c r="Y34" s="875"/>
      <c r="Z34" s="875"/>
      <c r="AA34" s="875"/>
      <c r="AB34" s="875"/>
      <c r="AC34" s="875"/>
      <c r="AD34" s="875"/>
      <c r="AE34" s="875"/>
      <c r="AF34" s="875"/>
      <c r="AG34" s="875"/>
      <c r="AH34" s="875"/>
      <c r="AI34" s="875"/>
      <c r="AJ34" s="877"/>
      <c r="AK34" s="877"/>
      <c r="AL34" s="877"/>
      <c r="AM34" s="429"/>
      <c r="AN34" s="429"/>
      <c r="AO34" s="429"/>
      <c r="AP34" s="429"/>
      <c r="AQ34" s="429"/>
      <c r="AR34" s="429"/>
      <c r="AS34" s="429"/>
      <c r="AT34" s="429"/>
      <c r="AU34" s="429"/>
      <c r="AV34" s="429"/>
      <c r="AW34" s="429"/>
      <c r="AX34" s="429"/>
      <c r="AY34" s="429"/>
      <c r="AZ34" s="429"/>
      <c r="BA34" s="429"/>
      <c r="BB34" s="429"/>
      <c r="BC34" s="429"/>
    </row>
    <row r="35" spans="1:55" ht="14.25" thickBot="1">
      <c r="A35" s="872"/>
      <c r="B35" s="872"/>
      <c r="C35" s="872"/>
      <c r="D35" s="876"/>
      <c r="E35" s="876"/>
      <c r="F35" s="876"/>
      <c r="G35" s="876"/>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7"/>
      <c r="AK35" s="877"/>
      <c r="AL35" s="877"/>
      <c r="AM35" s="429"/>
      <c r="AN35" s="429"/>
      <c r="AO35" s="429"/>
      <c r="AP35" s="429"/>
      <c r="AQ35" s="429"/>
      <c r="AR35" s="429"/>
      <c r="AS35" s="429"/>
      <c r="AT35" s="429"/>
      <c r="AU35" s="429"/>
      <c r="AV35" s="429"/>
      <c r="AW35" s="429"/>
      <c r="AX35" s="429"/>
      <c r="AY35" s="429"/>
      <c r="AZ35" s="429"/>
      <c r="BA35" s="429"/>
      <c r="BB35" s="429"/>
      <c r="BC35" s="429"/>
    </row>
    <row r="36" spans="1:55" ht="14.25" thickBot="1">
      <c r="A36" s="909"/>
      <c r="B36" s="909"/>
      <c r="C36" s="909"/>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429"/>
      <c r="AN36" s="429"/>
      <c r="AO36" s="429"/>
      <c r="AP36" s="429"/>
      <c r="AQ36" s="429"/>
      <c r="AR36" s="429"/>
      <c r="AS36" s="429"/>
      <c r="AT36" s="429"/>
      <c r="AU36" s="429"/>
      <c r="AV36" s="429"/>
      <c r="AW36" s="429"/>
      <c r="AX36" s="429"/>
      <c r="AY36" s="429"/>
      <c r="AZ36" s="429"/>
      <c r="BA36" s="429"/>
      <c r="BB36" s="429"/>
      <c r="BC36" s="429"/>
    </row>
    <row r="37" spans="1:55" ht="14.25" thickBot="1">
      <c r="A37" s="909"/>
      <c r="B37" s="909"/>
      <c r="C37" s="909"/>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909"/>
      <c r="AB37" s="909"/>
      <c r="AC37" s="909"/>
      <c r="AD37" s="909"/>
      <c r="AE37" s="909"/>
      <c r="AF37" s="909"/>
      <c r="AG37" s="909"/>
      <c r="AH37" s="909"/>
      <c r="AI37" s="909"/>
      <c r="AJ37" s="909"/>
      <c r="AK37" s="909"/>
      <c r="AL37" s="909"/>
      <c r="AM37" s="429"/>
      <c r="AN37" s="429"/>
      <c r="AO37" s="429"/>
      <c r="AP37" s="429"/>
      <c r="AQ37" s="429"/>
      <c r="AR37" s="429"/>
      <c r="AS37" s="429"/>
      <c r="AT37" s="429"/>
      <c r="AU37" s="429"/>
      <c r="AV37" s="429"/>
      <c r="AW37" s="429"/>
      <c r="AX37" s="429"/>
      <c r="AY37" s="429"/>
      <c r="AZ37" s="429"/>
      <c r="BA37" s="429"/>
      <c r="BB37" s="429"/>
      <c r="BC37" s="429"/>
    </row>
    <row r="38" spans="1:55" ht="14.25" thickBot="1">
      <c r="A38" s="909"/>
      <c r="B38" s="909"/>
      <c r="C38" s="909"/>
      <c r="D38" s="909"/>
      <c r="E38" s="909"/>
      <c r="F38" s="909"/>
      <c r="G38" s="909"/>
      <c r="H38" s="909"/>
      <c r="I38" s="909"/>
      <c r="J38" s="909"/>
      <c r="K38" s="909"/>
      <c r="L38" s="909"/>
      <c r="M38" s="909"/>
      <c r="N38" s="909"/>
      <c r="O38" s="909"/>
      <c r="P38" s="909"/>
      <c r="Q38" s="909"/>
      <c r="R38" s="909"/>
      <c r="S38" s="909"/>
      <c r="T38" s="909"/>
      <c r="U38" s="909"/>
      <c r="V38" s="909"/>
      <c r="W38" s="909"/>
      <c r="X38" s="909"/>
      <c r="Y38" s="909"/>
      <c r="Z38" s="909"/>
      <c r="AA38" s="909"/>
      <c r="AB38" s="909"/>
      <c r="AC38" s="909"/>
      <c r="AD38" s="909"/>
      <c r="AE38" s="909"/>
      <c r="AF38" s="909"/>
      <c r="AG38" s="909"/>
      <c r="AH38" s="909"/>
      <c r="AI38" s="909"/>
      <c r="AJ38" s="909"/>
      <c r="AK38" s="909"/>
      <c r="AL38" s="909"/>
      <c r="AM38" s="429"/>
      <c r="AN38" s="429"/>
      <c r="AO38" s="429"/>
      <c r="AP38" s="429"/>
      <c r="AQ38" s="429"/>
      <c r="AR38" s="429"/>
      <c r="AS38" s="429"/>
      <c r="AT38" s="429"/>
      <c r="AU38" s="429"/>
      <c r="AV38" s="429"/>
      <c r="AW38" s="429"/>
      <c r="AX38" s="429"/>
      <c r="AY38" s="429"/>
      <c r="AZ38" s="429"/>
      <c r="BA38" s="429"/>
      <c r="BB38" s="429"/>
      <c r="BC38" s="429"/>
    </row>
    <row r="39" spans="1:55" ht="14.25" thickBot="1">
      <c r="A39" s="910"/>
      <c r="B39" s="910"/>
      <c r="C39" s="910"/>
      <c r="D39" s="910"/>
      <c r="E39" s="910"/>
      <c r="F39" s="910"/>
      <c r="G39" s="910"/>
      <c r="H39" s="910"/>
      <c r="I39" s="910"/>
      <c r="J39" s="910"/>
      <c r="K39" s="910"/>
      <c r="L39" s="910"/>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429"/>
      <c r="AN39" s="429"/>
      <c r="AO39" s="429"/>
      <c r="AP39" s="429"/>
      <c r="AQ39" s="429"/>
      <c r="AR39" s="429"/>
      <c r="AS39" s="429"/>
      <c r="AT39" s="429"/>
      <c r="AU39" s="429"/>
      <c r="AV39" s="429"/>
      <c r="AW39" s="429"/>
      <c r="AX39" s="429"/>
      <c r="AY39" s="429"/>
      <c r="AZ39" s="429"/>
      <c r="BA39" s="429"/>
      <c r="BB39" s="429"/>
      <c r="BC39" s="429"/>
    </row>
    <row r="40" spans="1:55" ht="15" thickTop="1" thickBot="1">
      <c r="A40" s="911"/>
      <c r="B40" s="911"/>
      <c r="C40" s="911"/>
      <c r="D40" s="911"/>
      <c r="E40" s="911"/>
      <c r="F40" s="911"/>
      <c r="G40" s="911"/>
      <c r="H40" s="911"/>
      <c r="I40" s="911"/>
      <c r="J40" s="911"/>
      <c r="K40" s="911"/>
      <c r="L40" s="911"/>
      <c r="M40" s="911"/>
      <c r="N40" s="911"/>
      <c r="O40" s="911"/>
      <c r="P40" s="911"/>
      <c r="Q40" s="911"/>
      <c r="R40" s="911"/>
      <c r="S40" s="911"/>
      <c r="T40" s="911"/>
      <c r="U40" s="911"/>
      <c r="V40" s="911"/>
      <c r="W40" s="911"/>
      <c r="X40" s="911"/>
      <c r="Y40" s="911"/>
      <c r="Z40" s="911"/>
      <c r="AA40" s="911"/>
      <c r="AB40" s="911"/>
      <c r="AC40" s="911"/>
      <c r="AD40" s="911"/>
      <c r="AE40" s="911"/>
      <c r="AF40" s="911"/>
      <c r="AG40" s="911"/>
      <c r="AH40" s="911"/>
      <c r="AI40" s="911"/>
      <c r="AJ40" s="911"/>
      <c r="AK40" s="911"/>
      <c r="AL40" s="911"/>
      <c r="AM40" s="429"/>
      <c r="AN40" s="429"/>
      <c r="AO40" s="429"/>
      <c r="AP40" s="429"/>
      <c r="AQ40" s="429"/>
      <c r="AR40" s="429"/>
      <c r="AS40" s="429"/>
      <c r="AT40" s="429"/>
      <c r="AU40" s="429"/>
      <c r="AV40" s="429"/>
      <c r="AW40" s="429"/>
      <c r="AX40" s="429"/>
      <c r="AY40" s="429"/>
      <c r="AZ40" s="429"/>
      <c r="BA40" s="429"/>
      <c r="BB40" s="429"/>
      <c r="BC40" s="429"/>
    </row>
    <row r="41" spans="1:55" ht="15" thickTop="1" thickBot="1">
      <c r="A41" s="911"/>
      <c r="B41" s="911"/>
      <c r="C41" s="911"/>
      <c r="D41" s="911"/>
      <c r="E41" s="911"/>
      <c r="F41" s="911"/>
      <c r="G41" s="911"/>
      <c r="H41" s="911"/>
      <c r="I41" s="911"/>
      <c r="J41" s="911"/>
      <c r="K41" s="911"/>
      <c r="L41" s="911"/>
      <c r="M41" s="911"/>
      <c r="N41" s="911"/>
      <c r="O41" s="911"/>
      <c r="P41" s="911"/>
      <c r="Q41" s="911"/>
      <c r="R41" s="911"/>
      <c r="S41" s="911"/>
      <c r="T41" s="911"/>
      <c r="U41" s="911"/>
      <c r="V41" s="911"/>
      <c r="W41" s="911"/>
      <c r="X41" s="911"/>
      <c r="Y41" s="911"/>
      <c r="Z41" s="911"/>
      <c r="AA41" s="911"/>
      <c r="AB41" s="911"/>
      <c r="AC41" s="911"/>
      <c r="AD41" s="911"/>
      <c r="AE41" s="911"/>
      <c r="AF41" s="911"/>
      <c r="AG41" s="911"/>
      <c r="AH41" s="911"/>
      <c r="AI41" s="911"/>
      <c r="AJ41" s="911"/>
      <c r="AK41" s="911"/>
      <c r="AL41" s="911"/>
      <c r="AM41" s="429"/>
      <c r="AN41" s="429"/>
      <c r="AO41" s="429"/>
      <c r="AP41" s="429"/>
      <c r="AQ41" s="429"/>
      <c r="AR41" s="429"/>
      <c r="AS41" s="429"/>
      <c r="AT41" s="429"/>
      <c r="AU41" s="429"/>
      <c r="AV41" s="429"/>
      <c r="AW41" s="429"/>
      <c r="AX41" s="429"/>
      <c r="AY41" s="429"/>
      <c r="AZ41" s="429"/>
      <c r="BA41" s="429"/>
      <c r="BB41" s="429"/>
      <c r="BC41" s="429"/>
    </row>
    <row r="42" spans="1:55" ht="15" thickTop="1" thickBot="1">
      <c r="A42" s="900" t="s">
        <v>1007</v>
      </c>
      <c r="B42" s="901"/>
      <c r="C42" s="901"/>
      <c r="D42" s="901"/>
      <c r="E42" s="901"/>
      <c r="F42" s="901"/>
      <c r="G42" s="901"/>
      <c r="H42" s="900" t="s">
        <v>1008</v>
      </c>
      <c r="I42" s="901"/>
      <c r="J42" s="901"/>
      <c r="K42" s="901"/>
      <c r="L42" s="901"/>
      <c r="M42" s="901"/>
      <c r="N42" s="901"/>
      <c r="O42" s="901"/>
      <c r="P42" s="900" t="s">
        <v>1009</v>
      </c>
      <c r="Q42" s="901"/>
      <c r="R42" s="901"/>
      <c r="S42" s="901"/>
      <c r="T42" s="901"/>
      <c r="U42" s="901"/>
      <c r="V42" s="901"/>
      <c r="W42" s="901"/>
      <c r="X42" s="900" t="s">
        <v>1010</v>
      </c>
      <c r="Y42" s="901"/>
      <c r="Z42" s="901"/>
      <c r="AA42" s="901"/>
      <c r="AB42" s="901"/>
      <c r="AC42" s="901"/>
      <c r="AD42" s="901"/>
      <c r="AE42" s="901"/>
      <c r="AF42" s="900" t="s">
        <v>1011</v>
      </c>
      <c r="AG42" s="901"/>
      <c r="AH42" s="901"/>
      <c r="AI42" s="901"/>
      <c r="AJ42" s="901"/>
      <c r="AK42" s="901"/>
      <c r="AL42" s="901"/>
      <c r="AM42" s="903" t="s">
        <v>1012</v>
      </c>
      <c r="AN42" s="903"/>
      <c r="AO42" s="903"/>
      <c r="AP42" s="904"/>
      <c r="AQ42" s="429"/>
      <c r="AR42" s="429"/>
      <c r="AS42" s="429"/>
      <c r="AT42" s="429"/>
      <c r="AU42" s="429"/>
      <c r="AV42" s="429"/>
      <c r="AW42" s="429"/>
      <c r="AX42" s="429"/>
      <c r="AY42" s="429"/>
      <c r="AZ42" s="429"/>
      <c r="BA42" s="429"/>
      <c r="BB42" s="429"/>
      <c r="BC42" s="429"/>
    </row>
    <row r="43" spans="1:55" ht="15" thickTop="1" thickBot="1">
      <c r="A43" s="901"/>
      <c r="B43" s="901"/>
      <c r="C43" s="901"/>
      <c r="D43" s="901"/>
      <c r="E43" s="901"/>
      <c r="F43" s="901"/>
      <c r="G43" s="901"/>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5"/>
      <c r="AN43" s="905"/>
      <c r="AO43" s="905"/>
      <c r="AP43" s="906"/>
      <c r="AQ43" s="429"/>
      <c r="AR43" s="429"/>
      <c r="AS43" s="429"/>
      <c r="AT43" s="429"/>
      <c r="AU43" s="429"/>
      <c r="AV43" s="429"/>
      <c r="AW43" s="429"/>
      <c r="AX43" s="429"/>
      <c r="AY43" s="429"/>
      <c r="AZ43" s="429"/>
      <c r="BA43" s="429"/>
      <c r="BB43" s="429"/>
      <c r="BC43" s="429"/>
    </row>
    <row r="44" spans="1:55" ht="15" thickTop="1" thickBot="1">
      <c r="A44" s="902"/>
      <c r="B44" s="902"/>
      <c r="C44" s="902"/>
      <c r="D44" s="902"/>
      <c r="E44" s="902"/>
      <c r="F44" s="902"/>
      <c r="G44" s="902"/>
      <c r="H44" s="902"/>
      <c r="I44" s="902"/>
      <c r="J44" s="902"/>
      <c r="K44" s="902"/>
      <c r="L44" s="902"/>
      <c r="M44" s="902"/>
      <c r="N44" s="902"/>
      <c r="O44" s="902"/>
      <c r="P44" s="902"/>
      <c r="Q44" s="902"/>
      <c r="R44" s="902"/>
      <c r="S44" s="902"/>
      <c r="T44" s="902"/>
      <c r="U44" s="902"/>
      <c r="V44" s="902"/>
      <c r="W44" s="902"/>
      <c r="X44" s="902"/>
      <c r="Y44" s="902"/>
      <c r="Z44" s="902"/>
      <c r="AA44" s="902"/>
      <c r="AB44" s="902"/>
      <c r="AC44" s="902"/>
      <c r="AD44" s="902"/>
      <c r="AE44" s="902"/>
      <c r="AF44" s="902"/>
      <c r="AG44" s="902"/>
      <c r="AH44" s="902"/>
      <c r="AI44" s="902"/>
      <c r="AJ44" s="902"/>
      <c r="AK44" s="902"/>
      <c r="AL44" s="902"/>
      <c r="AM44" s="907"/>
      <c r="AN44" s="907"/>
      <c r="AO44" s="907"/>
      <c r="AP44" s="908"/>
      <c r="AQ44" s="429"/>
      <c r="AR44" s="429"/>
      <c r="AS44" s="429"/>
      <c r="AT44" s="429"/>
      <c r="AU44" s="429"/>
      <c r="AV44" s="429"/>
      <c r="AW44" s="429"/>
      <c r="AX44" s="429"/>
      <c r="AY44" s="429"/>
      <c r="AZ44" s="429"/>
      <c r="BA44" s="429"/>
      <c r="BB44" s="429"/>
      <c r="BC44" s="429"/>
    </row>
    <row r="45" spans="1:55">
      <c r="A45" s="429"/>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row>
    <row r="46" spans="1:55">
      <c r="A46" s="429" t="s">
        <v>1013</v>
      </c>
      <c r="B46" s="429"/>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row>
    <row r="47" spans="1:55">
      <c r="A47" s="905" t="s">
        <v>1149</v>
      </c>
      <c r="B47" s="905"/>
      <c r="C47" s="429" t="s">
        <v>1014</v>
      </c>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29"/>
      <c r="AZ47" s="429"/>
      <c r="BA47" s="429"/>
      <c r="BB47" s="429"/>
      <c r="BC47" s="429"/>
    </row>
    <row r="48" spans="1:55">
      <c r="A48" s="429"/>
      <c r="B48" s="429"/>
      <c r="C48" s="429" t="s">
        <v>1015</v>
      </c>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29"/>
      <c r="AP48" s="429"/>
      <c r="AQ48" s="429"/>
      <c r="AR48" s="429"/>
      <c r="AS48" s="429"/>
      <c r="AT48" s="429"/>
      <c r="AU48" s="429"/>
      <c r="AV48" s="429"/>
      <c r="AW48" s="429"/>
      <c r="AX48" s="429"/>
      <c r="AY48" s="429"/>
      <c r="AZ48" s="429"/>
      <c r="BA48" s="429"/>
      <c r="BB48" s="429"/>
      <c r="BC48" s="429"/>
    </row>
    <row r="49" spans="1:55">
      <c r="A49" s="905" t="s">
        <v>1150</v>
      </c>
      <c r="B49" s="905"/>
      <c r="C49" s="429" t="s">
        <v>1016</v>
      </c>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29"/>
      <c r="AW49" s="429"/>
      <c r="AX49" s="429"/>
      <c r="AY49" s="429"/>
      <c r="AZ49" s="429"/>
      <c r="BA49" s="429"/>
      <c r="BB49" s="429"/>
      <c r="BC49" s="429"/>
    </row>
    <row r="50" spans="1:55">
      <c r="A50" s="429"/>
      <c r="B50" s="429"/>
      <c r="C50" s="429" t="s">
        <v>1017</v>
      </c>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29"/>
      <c r="AS50" s="429"/>
      <c r="AT50" s="429"/>
      <c r="AU50" s="429"/>
      <c r="AV50" s="429"/>
      <c r="AW50" s="429"/>
      <c r="AX50" s="429"/>
      <c r="AY50" s="429"/>
      <c r="AZ50" s="429"/>
      <c r="BA50" s="429"/>
      <c r="BB50" s="429"/>
      <c r="BC50" s="429"/>
    </row>
    <row r="51" spans="1:55">
      <c r="A51" s="905" t="s">
        <v>1151</v>
      </c>
      <c r="B51" s="905"/>
      <c r="C51" s="429" t="s">
        <v>1018</v>
      </c>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29"/>
      <c r="BB51" s="429"/>
      <c r="BC51" s="429"/>
    </row>
    <row r="52" spans="1:55">
      <c r="A52" s="905" t="s">
        <v>1152</v>
      </c>
      <c r="B52" s="905"/>
      <c r="C52" s="905"/>
      <c r="D52" s="905"/>
      <c r="E52" s="429" t="s">
        <v>1019</v>
      </c>
      <c r="F52" s="429"/>
      <c r="G52" s="429"/>
      <c r="H52" s="429"/>
      <c r="I52" s="429"/>
      <c r="J52" s="429"/>
      <c r="K52" s="429"/>
      <c r="L52" s="429"/>
      <c r="M52" s="429"/>
      <c r="N52" s="429"/>
      <c r="O52" s="429"/>
      <c r="P52" s="429"/>
      <c r="Q52" s="429"/>
      <c r="R52" s="429"/>
      <c r="S52" s="429"/>
      <c r="T52" s="429"/>
      <c r="U52" s="429"/>
      <c r="V52" s="429"/>
      <c r="W52" s="429"/>
      <c r="X52" s="429"/>
      <c r="Y52" s="429"/>
      <c r="Z52" s="429"/>
      <c r="AA52" s="429"/>
      <c r="AB52" s="429"/>
      <c r="AC52" s="429"/>
      <c r="AD52" s="429"/>
      <c r="AE52" s="429"/>
      <c r="AF52" s="429"/>
      <c r="AG52" s="429"/>
      <c r="AH52" s="429"/>
      <c r="AI52" s="429"/>
      <c r="AJ52" s="429"/>
      <c r="AK52" s="429"/>
      <c r="AL52" s="429"/>
      <c r="AM52" s="429"/>
      <c r="AN52" s="429"/>
      <c r="AO52" s="429"/>
      <c r="AP52" s="429"/>
      <c r="AQ52" s="429"/>
      <c r="AR52" s="429"/>
      <c r="AS52" s="429"/>
      <c r="AT52" s="429"/>
      <c r="AU52" s="429"/>
      <c r="AV52" s="429"/>
      <c r="AW52" s="429"/>
      <c r="AX52" s="429"/>
      <c r="AY52" s="429"/>
      <c r="AZ52" s="429"/>
      <c r="BA52" s="429"/>
      <c r="BB52" s="429"/>
      <c r="BC52" s="429"/>
    </row>
    <row r="53" spans="1:55">
      <c r="A53" s="429"/>
      <c r="B53" s="429"/>
      <c r="C53" s="429"/>
      <c r="D53" s="429"/>
      <c r="E53" s="429" t="s">
        <v>1020</v>
      </c>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29"/>
      <c r="AO53" s="429"/>
      <c r="AP53" s="429"/>
      <c r="AQ53" s="429"/>
      <c r="AR53" s="429"/>
      <c r="AS53" s="429"/>
      <c r="AT53" s="429"/>
      <c r="AU53" s="429"/>
      <c r="AV53" s="429"/>
      <c r="AW53" s="429"/>
      <c r="AX53" s="429"/>
      <c r="AY53" s="429"/>
      <c r="AZ53" s="429"/>
      <c r="BA53" s="429"/>
      <c r="BB53" s="429"/>
      <c r="BC53" s="429"/>
    </row>
    <row r="54" spans="1:55">
      <c r="A54" s="905" t="s">
        <v>1153</v>
      </c>
      <c r="B54" s="905"/>
      <c r="C54" s="905"/>
      <c r="D54" s="905"/>
      <c r="E54" s="429" t="s">
        <v>1021</v>
      </c>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29"/>
      <c r="AN54" s="429"/>
      <c r="AO54" s="429"/>
      <c r="AP54" s="429"/>
      <c r="AQ54" s="429"/>
      <c r="AR54" s="429"/>
      <c r="AS54" s="429"/>
      <c r="AT54" s="429"/>
      <c r="AU54" s="429"/>
      <c r="AV54" s="429"/>
      <c r="AW54" s="429"/>
      <c r="AX54" s="429"/>
      <c r="AY54" s="429"/>
      <c r="AZ54" s="429"/>
      <c r="BA54" s="429"/>
      <c r="BB54" s="429"/>
      <c r="BC54" s="429"/>
    </row>
    <row r="55" spans="1:55">
      <c r="A55" s="429"/>
      <c r="B55" s="429"/>
      <c r="C55" s="429"/>
      <c r="D55" s="429"/>
      <c r="E55" s="429" t="s">
        <v>1020</v>
      </c>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29"/>
      <c r="AO55" s="429"/>
      <c r="AP55" s="429"/>
      <c r="AQ55" s="429"/>
      <c r="AR55" s="429"/>
      <c r="AS55" s="429"/>
      <c r="AT55" s="429"/>
      <c r="AU55" s="429"/>
      <c r="AV55" s="429"/>
      <c r="AW55" s="429"/>
      <c r="AX55" s="429"/>
      <c r="AY55" s="429"/>
      <c r="AZ55" s="429"/>
      <c r="BA55" s="429"/>
      <c r="BB55" s="429"/>
      <c r="BC55" s="429"/>
    </row>
    <row r="56" spans="1:55">
      <c r="A56" s="912">
        <v>3</v>
      </c>
      <c r="B56" s="912"/>
      <c r="C56" s="429" t="s">
        <v>1154</v>
      </c>
      <c r="D56" s="429" t="s">
        <v>1022</v>
      </c>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29"/>
      <c r="AO56" s="429"/>
      <c r="AP56" s="429"/>
      <c r="AQ56" s="429"/>
      <c r="AR56" s="429"/>
      <c r="AS56" s="429"/>
      <c r="AT56" s="429"/>
      <c r="AU56" s="429"/>
      <c r="AV56" s="429"/>
      <c r="AW56" s="429"/>
      <c r="AX56" s="429"/>
      <c r="AY56" s="429"/>
      <c r="AZ56" s="429"/>
      <c r="BA56" s="429"/>
      <c r="BB56" s="429"/>
      <c r="BC56" s="429"/>
    </row>
    <row r="57" spans="1:55">
      <c r="A57" s="445"/>
      <c r="B57" s="429"/>
      <c r="C57" s="429"/>
      <c r="D57" s="429" t="s">
        <v>1023</v>
      </c>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29"/>
      <c r="AO57" s="429"/>
      <c r="AP57" s="429"/>
      <c r="AQ57" s="429"/>
      <c r="AR57" s="429"/>
      <c r="AS57" s="429"/>
      <c r="AT57" s="429"/>
      <c r="AU57" s="429"/>
      <c r="AV57" s="429"/>
      <c r="AW57" s="429"/>
      <c r="AX57" s="429"/>
      <c r="AY57" s="429"/>
      <c r="AZ57" s="429"/>
      <c r="BA57" s="429"/>
      <c r="BB57" s="429"/>
      <c r="BC57" s="429"/>
    </row>
    <row r="58" spans="1:55">
      <c r="A58" s="429"/>
      <c r="B58" s="429"/>
      <c r="C58" s="429"/>
      <c r="D58" s="429" t="s">
        <v>1024</v>
      </c>
      <c r="E58" s="429"/>
      <c r="F58" s="429"/>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29"/>
      <c r="AJ58" s="429"/>
      <c r="AK58" s="429"/>
      <c r="AL58" s="429"/>
      <c r="AM58" s="429"/>
      <c r="AN58" s="429"/>
      <c r="AO58" s="429"/>
      <c r="AP58" s="429"/>
      <c r="AQ58" s="429"/>
      <c r="AR58" s="429"/>
      <c r="AS58" s="429"/>
      <c r="AT58" s="429"/>
      <c r="AU58" s="429"/>
      <c r="AV58" s="429"/>
      <c r="AW58" s="429"/>
      <c r="AX58" s="429"/>
      <c r="AY58" s="429"/>
      <c r="AZ58" s="429"/>
      <c r="BA58" s="429"/>
      <c r="BB58" s="429"/>
      <c r="BC58" s="429"/>
    </row>
    <row r="59" spans="1:55">
      <c r="A59" s="905">
        <v>4</v>
      </c>
      <c r="B59" s="905"/>
      <c r="C59" s="429" t="s">
        <v>1154</v>
      </c>
      <c r="D59" s="429" t="s">
        <v>1025</v>
      </c>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29"/>
      <c r="AL59" s="429"/>
      <c r="AM59" s="429"/>
      <c r="AN59" s="429"/>
      <c r="AO59" s="429"/>
      <c r="AP59" s="429"/>
      <c r="AQ59" s="429"/>
      <c r="AR59" s="429"/>
      <c r="AS59" s="429"/>
      <c r="AT59" s="429"/>
      <c r="AU59" s="429"/>
      <c r="AV59" s="429"/>
      <c r="AW59" s="429"/>
      <c r="AX59" s="429"/>
      <c r="AY59" s="429"/>
      <c r="AZ59" s="429"/>
      <c r="BA59" s="429"/>
      <c r="BB59" s="429"/>
      <c r="BC59" s="429"/>
    </row>
    <row r="60" spans="1:55">
      <c r="A60" s="429"/>
      <c r="B60" s="429"/>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t="s">
        <v>1056</v>
      </c>
      <c r="AT60" s="429"/>
      <c r="AU60" s="429"/>
      <c r="AV60" s="429"/>
      <c r="AW60" s="429"/>
      <c r="AX60" s="429"/>
      <c r="AY60" s="429"/>
      <c r="AZ60" s="429"/>
      <c r="BA60" s="429"/>
      <c r="BB60" s="429"/>
      <c r="BC60" s="429"/>
    </row>
  </sheetData>
  <sheetProtection sheet="1" objects="1" scenarios="1" selectLockedCells="1"/>
  <mergeCells count="114">
    <mergeCell ref="A59:B59"/>
    <mergeCell ref="A47:B47"/>
    <mergeCell ref="A49:B49"/>
    <mergeCell ref="A51:B51"/>
    <mergeCell ref="A52:D52"/>
    <mergeCell ref="A54:D54"/>
    <mergeCell ref="A56:B56"/>
    <mergeCell ref="A42:G44"/>
    <mergeCell ref="H42:O44"/>
    <mergeCell ref="P42:W44"/>
    <mergeCell ref="X42:AE44"/>
    <mergeCell ref="AF42:AL44"/>
    <mergeCell ref="AM42:AP44"/>
    <mergeCell ref="A36:G38"/>
    <mergeCell ref="H36:O38"/>
    <mergeCell ref="P36:W38"/>
    <mergeCell ref="X36:AE38"/>
    <mergeCell ref="AF36:AL38"/>
    <mergeCell ref="A39:G41"/>
    <mergeCell ref="H39:O41"/>
    <mergeCell ref="P39:W41"/>
    <mergeCell ref="X39:AE41"/>
    <mergeCell ref="AF39:AL41"/>
    <mergeCell ref="D30:F32"/>
    <mergeCell ref="G30:AF32"/>
    <mergeCell ref="AG30:AI32"/>
    <mergeCell ref="A33:C35"/>
    <mergeCell ref="D33:AI35"/>
    <mergeCell ref="AJ33:AL35"/>
    <mergeCell ref="D15:E15"/>
    <mergeCell ref="A16:I16"/>
    <mergeCell ref="A17:BB20"/>
    <mergeCell ref="A22:I23"/>
    <mergeCell ref="J24:L26"/>
    <mergeCell ref="M24:R26"/>
    <mergeCell ref="T24:Z29"/>
    <mergeCell ref="AA24:AF29"/>
    <mergeCell ref="G27:I29"/>
    <mergeCell ref="J27:R29"/>
    <mergeCell ref="Z13:AB14"/>
    <mergeCell ref="AD13:AK14"/>
    <mergeCell ref="AN13:AP14"/>
    <mergeCell ref="AS13:AU14"/>
    <mergeCell ref="AV13:AZ14"/>
    <mergeCell ref="BA13:BB14"/>
    <mergeCell ref="AW11:AZ12"/>
    <mergeCell ref="BA11:BB12"/>
    <mergeCell ref="B13:F14"/>
    <mergeCell ref="G13:H14"/>
    <mergeCell ref="I13:K14"/>
    <mergeCell ref="L13:M14"/>
    <mergeCell ref="N13:O14"/>
    <mergeCell ref="P13:R14"/>
    <mergeCell ref="S13:T14"/>
    <mergeCell ref="U13:Y14"/>
    <mergeCell ref="B11:E12"/>
    <mergeCell ref="F11:AB12"/>
    <mergeCell ref="AD11:AI12"/>
    <mergeCell ref="AJ11:AN12"/>
    <mergeCell ref="AO11:AQ12"/>
    <mergeCell ref="AS11:AV12"/>
    <mergeCell ref="A9:I10"/>
    <mergeCell ref="N9:Q10"/>
    <mergeCell ref="T9:W10"/>
    <mergeCell ref="AA9:AB10"/>
    <mergeCell ref="AG10:AJ10"/>
    <mergeCell ref="AR6:AU6"/>
    <mergeCell ref="AV6:AW6"/>
    <mergeCell ref="I7:J7"/>
    <mergeCell ref="M7:N7"/>
    <mergeCell ref="AC7:AF7"/>
    <mergeCell ref="AG7:AK7"/>
    <mergeCell ref="AN7:AS7"/>
    <mergeCell ref="AT7:AW7"/>
    <mergeCell ref="W6:X7"/>
    <mergeCell ref="Y6:Z7"/>
    <mergeCell ref="AC6:AF6"/>
    <mergeCell ref="AG6:AJ6"/>
    <mergeCell ref="AK6:AL6"/>
    <mergeCell ref="AN6:AQ6"/>
    <mergeCell ref="AN5:AQ5"/>
    <mergeCell ref="AT5:AU5"/>
    <mergeCell ref="AX5:AY5"/>
    <mergeCell ref="A6:F7"/>
    <mergeCell ref="I6:J6"/>
    <mergeCell ref="M6:N6"/>
    <mergeCell ref="O6:P7"/>
    <mergeCell ref="Q6:R7"/>
    <mergeCell ref="S6:T7"/>
    <mergeCell ref="U6:V7"/>
    <mergeCell ref="A5:F5"/>
    <mergeCell ref="G5:X5"/>
    <mergeCell ref="Y5:Z5"/>
    <mergeCell ref="AC5:AF5"/>
    <mergeCell ref="AG5:AI5"/>
    <mergeCell ref="AJ5:AK5"/>
    <mergeCell ref="AX7:AY7"/>
    <mergeCell ref="BA2:BB2"/>
    <mergeCell ref="A3:E4"/>
    <mergeCell ref="H3:J4"/>
    <mergeCell ref="M3:O4"/>
    <mergeCell ref="Q3:AK4"/>
    <mergeCell ref="AM3:AP4"/>
    <mergeCell ref="AQ3:BB4"/>
    <mergeCell ref="AN1:BD1"/>
    <mergeCell ref="A2:E2"/>
    <mergeCell ref="F2:AC2"/>
    <mergeCell ref="AI2:AM2"/>
    <mergeCell ref="AN2:AP2"/>
    <mergeCell ref="AQ2:AR2"/>
    <mergeCell ref="AS2:AT2"/>
    <mergeCell ref="AU2:AV2"/>
    <mergeCell ref="AW2:AX2"/>
    <mergeCell ref="AY2:AZ2"/>
  </mergeCells>
  <phoneticPr fontId="2"/>
  <pageMargins left="0.78700000000000003" right="0.78700000000000003" top="0.98399999999999999" bottom="0.98399999999999999" header="0.3" footer="0.3"/>
  <pageSetup paperSize="9" scale="92" orientation="portrait" horizontalDpi="4294967292" verticalDpi="4294967292"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AK67"/>
  <sheetViews>
    <sheetView showRowColHeaders="0" zoomScale="110" zoomScaleNormal="110" workbookViewId="0">
      <selection activeCell="A58" sqref="A58:X66"/>
    </sheetView>
  </sheetViews>
  <sheetFormatPr defaultColWidth="4.5" defaultRowHeight="14.25" customHeight="1"/>
  <cols>
    <col min="1" max="6" width="4.5" style="297"/>
    <col min="7" max="7" width="4.625" style="297" customWidth="1"/>
    <col min="8" max="23" width="4.5" style="297"/>
    <col min="24" max="24" width="4.625" style="297" customWidth="1"/>
    <col min="25" max="262" width="4.5" style="297"/>
    <col min="263" max="263" width="4.625" style="297" customWidth="1"/>
    <col min="264" max="279" width="4.5" style="297"/>
    <col min="280" max="280" width="4.625" style="297" customWidth="1"/>
    <col min="281" max="518" width="4.5" style="297"/>
    <col min="519" max="519" width="4.625" style="297" customWidth="1"/>
    <col min="520" max="535" width="4.5" style="297"/>
    <col min="536" max="536" width="4.625" style="297" customWidth="1"/>
    <col min="537" max="774" width="4.5" style="297"/>
    <col min="775" max="775" width="4.625" style="297" customWidth="1"/>
    <col min="776" max="791" width="4.5" style="297"/>
    <col min="792" max="792" width="4.625" style="297" customWidth="1"/>
    <col min="793" max="1030" width="4.5" style="297"/>
    <col min="1031" max="1031" width="4.625" style="297" customWidth="1"/>
    <col min="1032" max="1047" width="4.5" style="297"/>
    <col min="1048" max="1048" width="4.625" style="297" customWidth="1"/>
    <col min="1049" max="1286" width="4.5" style="297"/>
    <col min="1287" max="1287" width="4.625" style="297" customWidth="1"/>
    <col min="1288" max="1303" width="4.5" style="297"/>
    <col min="1304" max="1304" width="4.625" style="297" customWidth="1"/>
    <col min="1305" max="1542" width="4.5" style="297"/>
    <col min="1543" max="1543" width="4.625" style="297" customWidth="1"/>
    <col min="1544" max="1559" width="4.5" style="297"/>
    <col min="1560" max="1560" width="4.625" style="297" customWidth="1"/>
    <col min="1561" max="1798" width="4.5" style="297"/>
    <col min="1799" max="1799" width="4.625" style="297" customWidth="1"/>
    <col min="1800" max="1815" width="4.5" style="297"/>
    <col min="1816" max="1816" width="4.625" style="297" customWidth="1"/>
    <col min="1817" max="2054" width="4.5" style="297"/>
    <col min="2055" max="2055" width="4.625" style="297" customWidth="1"/>
    <col min="2056" max="2071" width="4.5" style="297"/>
    <col min="2072" max="2072" width="4.625" style="297" customWidth="1"/>
    <col min="2073" max="2310" width="4.5" style="297"/>
    <col min="2311" max="2311" width="4.625" style="297" customWidth="1"/>
    <col min="2312" max="2327" width="4.5" style="297"/>
    <col min="2328" max="2328" width="4.625" style="297" customWidth="1"/>
    <col min="2329" max="2566" width="4.5" style="297"/>
    <col min="2567" max="2567" width="4.625" style="297" customWidth="1"/>
    <col min="2568" max="2583" width="4.5" style="297"/>
    <col min="2584" max="2584" width="4.625" style="297" customWidth="1"/>
    <col min="2585" max="2822" width="4.5" style="297"/>
    <col min="2823" max="2823" width="4.625" style="297" customWidth="1"/>
    <col min="2824" max="2839" width="4.5" style="297"/>
    <col min="2840" max="2840" width="4.625" style="297" customWidth="1"/>
    <col min="2841" max="3078" width="4.5" style="297"/>
    <col min="3079" max="3079" width="4.625" style="297" customWidth="1"/>
    <col min="3080" max="3095" width="4.5" style="297"/>
    <col min="3096" max="3096" width="4.625" style="297" customWidth="1"/>
    <col min="3097" max="3334" width="4.5" style="297"/>
    <col min="3335" max="3335" width="4.625" style="297" customWidth="1"/>
    <col min="3336" max="3351" width="4.5" style="297"/>
    <col min="3352" max="3352" width="4.625" style="297" customWidth="1"/>
    <col min="3353" max="3590" width="4.5" style="297"/>
    <col min="3591" max="3591" width="4.625" style="297" customWidth="1"/>
    <col min="3592" max="3607" width="4.5" style="297"/>
    <col min="3608" max="3608" width="4.625" style="297" customWidth="1"/>
    <col min="3609" max="3846" width="4.5" style="297"/>
    <col min="3847" max="3847" width="4.625" style="297" customWidth="1"/>
    <col min="3848" max="3863" width="4.5" style="297"/>
    <col min="3864" max="3864" width="4.625" style="297" customWidth="1"/>
    <col min="3865" max="4102" width="4.5" style="297"/>
    <col min="4103" max="4103" width="4.625" style="297" customWidth="1"/>
    <col min="4104" max="4119" width="4.5" style="297"/>
    <col min="4120" max="4120" width="4.625" style="297" customWidth="1"/>
    <col min="4121" max="4358" width="4.5" style="297"/>
    <col min="4359" max="4359" width="4.625" style="297" customWidth="1"/>
    <col min="4360" max="4375" width="4.5" style="297"/>
    <col min="4376" max="4376" width="4.625" style="297" customWidth="1"/>
    <col min="4377" max="4614" width="4.5" style="297"/>
    <col min="4615" max="4615" width="4.625" style="297" customWidth="1"/>
    <col min="4616" max="4631" width="4.5" style="297"/>
    <col min="4632" max="4632" width="4.625" style="297" customWidth="1"/>
    <col min="4633" max="4870" width="4.5" style="297"/>
    <col min="4871" max="4871" width="4.625" style="297" customWidth="1"/>
    <col min="4872" max="4887" width="4.5" style="297"/>
    <col min="4888" max="4888" width="4.625" style="297" customWidth="1"/>
    <col min="4889" max="5126" width="4.5" style="297"/>
    <col min="5127" max="5127" width="4.625" style="297" customWidth="1"/>
    <col min="5128" max="5143" width="4.5" style="297"/>
    <col min="5144" max="5144" width="4.625" style="297" customWidth="1"/>
    <col min="5145" max="5382" width="4.5" style="297"/>
    <col min="5383" max="5383" width="4.625" style="297" customWidth="1"/>
    <col min="5384" max="5399" width="4.5" style="297"/>
    <col min="5400" max="5400" width="4.625" style="297" customWidth="1"/>
    <col min="5401" max="5638" width="4.5" style="297"/>
    <col min="5639" max="5639" width="4.625" style="297" customWidth="1"/>
    <col min="5640" max="5655" width="4.5" style="297"/>
    <col min="5656" max="5656" width="4.625" style="297" customWidth="1"/>
    <col min="5657" max="5894" width="4.5" style="297"/>
    <col min="5895" max="5895" width="4.625" style="297" customWidth="1"/>
    <col min="5896" max="5911" width="4.5" style="297"/>
    <col min="5912" max="5912" width="4.625" style="297" customWidth="1"/>
    <col min="5913" max="6150" width="4.5" style="297"/>
    <col min="6151" max="6151" width="4.625" style="297" customWidth="1"/>
    <col min="6152" max="6167" width="4.5" style="297"/>
    <col min="6168" max="6168" width="4.625" style="297" customWidth="1"/>
    <col min="6169" max="6406" width="4.5" style="297"/>
    <col min="6407" max="6407" width="4.625" style="297" customWidth="1"/>
    <col min="6408" max="6423" width="4.5" style="297"/>
    <col min="6424" max="6424" width="4.625" style="297" customWidth="1"/>
    <col min="6425" max="6662" width="4.5" style="297"/>
    <col min="6663" max="6663" width="4.625" style="297" customWidth="1"/>
    <col min="6664" max="6679" width="4.5" style="297"/>
    <col min="6680" max="6680" width="4.625" style="297" customWidth="1"/>
    <col min="6681" max="6918" width="4.5" style="297"/>
    <col min="6919" max="6919" width="4.625" style="297" customWidth="1"/>
    <col min="6920" max="6935" width="4.5" style="297"/>
    <col min="6936" max="6936" width="4.625" style="297" customWidth="1"/>
    <col min="6937" max="7174" width="4.5" style="297"/>
    <col min="7175" max="7175" width="4.625" style="297" customWidth="1"/>
    <col min="7176" max="7191" width="4.5" style="297"/>
    <col min="7192" max="7192" width="4.625" style="297" customWidth="1"/>
    <col min="7193" max="7430" width="4.5" style="297"/>
    <col min="7431" max="7431" width="4.625" style="297" customWidth="1"/>
    <col min="7432" max="7447" width="4.5" style="297"/>
    <col min="7448" max="7448" width="4.625" style="297" customWidth="1"/>
    <col min="7449" max="7686" width="4.5" style="297"/>
    <col min="7687" max="7687" width="4.625" style="297" customWidth="1"/>
    <col min="7688" max="7703" width="4.5" style="297"/>
    <col min="7704" max="7704" width="4.625" style="297" customWidth="1"/>
    <col min="7705" max="7942" width="4.5" style="297"/>
    <col min="7943" max="7943" width="4.625" style="297" customWidth="1"/>
    <col min="7944" max="7959" width="4.5" style="297"/>
    <col min="7960" max="7960" width="4.625" style="297" customWidth="1"/>
    <col min="7961" max="8198" width="4.5" style="297"/>
    <col min="8199" max="8199" width="4.625" style="297" customWidth="1"/>
    <col min="8200" max="8215" width="4.5" style="297"/>
    <col min="8216" max="8216" width="4.625" style="297" customWidth="1"/>
    <col min="8217" max="8454" width="4.5" style="297"/>
    <col min="8455" max="8455" width="4.625" style="297" customWidth="1"/>
    <col min="8456" max="8471" width="4.5" style="297"/>
    <col min="8472" max="8472" width="4.625" style="297" customWidth="1"/>
    <col min="8473" max="8710" width="4.5" style="297"/>
    <col min="8711" max="8711" width="4.625" style="297" customWidth="1"/>
    <col min="8712" max="8727" width="4.5" style="297"/>
    <col min="8728" max="8728" width="4.625" style="297" customWidth="1"/>
    <col min="8729" max="8966" width="4.5" style="297"/>
    <col min="8967" max="8967" width="4.625" style="297" customWidth="1"/>
    <col min="8968" max="8983" width="4.5" style="297"/>
    <col min="8984" max="8984" width="4.625" style="297" customWidth="1"/>
    <col min="8985" max="9222" width="4.5" style="297"/>
    <col min="9223" max="9223" width="4.625" style="297" customWidth="1"/>
    <col min="9224" max="9239" width="4.5" style="297"/>
    <col min="9240" max="9240" width="4.625" style="297" customWidth="1"/>
    <col min="9241" max="9478" width="4.5" style="297"/>
    <col min="9479" max="9479" width="4.625" style="297" customWidth="1"/>
    <col min="9480" max="9495" width="4.5" style="297"/>
    <col min="9496" max="9496" width="4.625" style="297" customWidth="1"/>
    <col min="9497" max="9734" width="4.5" style="297"/>
    <col min="9735" max="9735" width="4.625" style="297" customWidth="1"/>
    <col min="9736" max="9751" width="4.5" style="297"/>
    <col min="9752" max="9752" width="4.625" style="297" customWidth="1"/>
    <col min="9753" max="9990" width="4.5" style="297"/>
    <col min="9991" max="9991" width="4.625" style="297" customWidth="1"/>
    <col min="9992" max="10007" width="4.5" style="297"/>
    <col min="10008" max="10008" width="4.625" style="297" customWidth="1"/>
    <col min="10009" max="10246" width="4.5" style="297"/>
    <col min="10247" max="10247" width="4.625" style="297" customWidth="1"/>
    <col min="10248" max="10263" width="4.5" style="297"/>
    <col min="10264" max="10264" width="4.625" style="297" customWidth="1"/>
    <col min="10265" max="10502" width="4.5" style="297"/>
    <col min="10503" max="10503" width="4.625" style="297" customWidth="1"/>
    <col min="10504" max="10519" width="4.5" style="297"/>
    <col min="10520" max="10520" width="4.625" style="297" customWidth="1"/>
    <col min="10521" max="10758" width="4.5" style="297"/>
    <col min="10759" max="10759" width="4.625" style="297" customWidth="1"/>
    <col min="10760" max="10775" width="4.5" style="297"/>
    <col min="10776" max="10776" width="4.625" style="297" customWidth="1"/>
    <col min="10777" max="11014" width="4.5" style="297"/>
    <col min="11015" max="11015" width="4.625" style="297" customWidth="1"/>
    <col min="11016" max="11031" width="4.5" style="297"/>
    <col min="11032" max="11032" width="4.625" style="297" customWidth="1"/>
    <col min="11033" max="11270" width="4.5" style="297"/>
    <col min="11271" max="11271" width="4.625" style="297" customWidth="1"/>
    <col min="11272" max="11287" width="4.5" style="297"/>
    <col min="11288" max="11288" width="4.625" style="297" customWidth="1"/>
    <col min="11289" max="11526" width="4.5" style="297"/>
    <col min="11527" max="11527" width="4.625" style="297" customWidth="1"/>
    <col min="11528" max="11543" width="4.5" style="297"/>
    <col min="11544" max="11544" width="4.625" style="297" customWidth="1"/>
    <col min="11545" max="11782" width="4.5" style="297"/>
    <col min="11783" max="11783" width="4.625" style="297" customWidth="1"/>
    <col min="11784" max="11799" width="4.5" style="297"/>
    <col min="11800" max="11800" width="4.625" style="297" customWidth="1"/>
    <col min="11801" max="12038" width="4.5" style="297"/>
    <col min="12039" max="12039" width="4.625" style="297" customWidth="1"/>
    <col min="12040" max="12055" width="4.5" style="297"/>
    <col min="12056" max="12056" width="4.625" style="297" customWidth="1"/>
    <col min="12057" max="12294" width="4.5" style="297"/>
    <col min="12295" max="12295" width="4.625" style="297" customWidth="1"/>
    <col min="12296" max="12311" width="4.5" style="297"/>
    <col min="12312" max="12312" width="4.625" style="297" customWidth="1"/>
    <col min="12313" max="12550" width="4.5" style="297"/>
    <col min="12551" max="12551" width="4.625" style="297" customWidth="1"/>
    <col min="12552" max="12567" width="4.5" style="297"/>
    <col min="12568" max="12568" width="4.625" style="297" customWidth="1"/>
    <col min="12569" max="12806" width="4.5" style="297"/>
    <col min="12807" max="12807" width="4.625" style="297" customWidth="1"/>
    <col min="12808" max="12823" width="4.5" style="297"/>
    <col min="12824" max="12824" width="4.625" style="297" customWidth="1"/>
    <col min="12825" max="13062" width="4.5" style="297"/>
    <col min="13063" max="13063" width="4.625" style="297" customWidth="1"/>
    <col min="13064" max="13079" width="4.5" style="297"/>
    <col min="13080" max="13080" width="4.625" style="297" customWidth="1"/>
    <col min="13081" max="13318" width="4.5" style="297"/>
    <col min="13319" max="13319" width="4.625" style="297" customWidth="1"/>
    <col min="13320" max="13335" width="4.5" style="297"/>
    <col min="13336" max="13336" width="4.625" style="297" customWidth="1"/>
    <col min="13337" max="13574" width="4.5" style="297"/>
    <col min="13575" max="13575" width="4.625" style="297" customWidth="1"/>
    <col min="13576" max="13591" width="4.5" style="297"/>
    <col min="13592" max="13592" width="4.625" style="297" customWidth="1"/>
    <col min="13593" max="13830" width="4.5" style="297"/>
    <col min="13831" max="13831" width="4.625" style="297" customWidth="1"/>
    <col min="13832" max="13847" width="4.5" style="297"/>
    <col min="13848" max="13848" width="4.625" style="297" customWidth="1"/>
    <col min="13849" max="14086" width="4.5" style="297"/>
    <col min="14087" max="14087" width="4.625" style="297" customWidth="1"/>
    <col min="14088" max="14103" width="4.5" style="297"/>
    <col min="14104" max="14104" width="4.625" style="297" customWidth="1"/>
    <col min="14105" max="14342" width="4.5" style="297"/>
    <col min="14343" max="14343" width="4.625" style="297" customWidth="1"/>
    <col min="14344" max="14359" width="4.5" style="297"/>
    <col min="14360" max="14360" width="4.625" style="297" customWidth="1"/>
    <col min="14361" max="14598" width="4.5" style="297"/>
    <col min="14599" max="14599" width="4.625" style="297" customWidth="1"/>
    <col min="14600" max="14615" width="4.5" style="297"/>
    <col min="14616" max="14616" width="4.625" style="297" customWidth="1"/>
    <col min="14617" max="14854" width="4.5" style="297"/>
    <col min="14855" max="14855" width="4.625" style="297" customWidth="1"/>
    <col min="14856" max="14871" width="4.5" style="297"/>
    <col min="14872" max="14872" width="4.625" style="297" customWidth="1"/>
    <col min="14873" max="15110" width="4.5" style="297"/>
    <col min="15111" max="15111" width="4.625" style="297" customWidth="1"/>
    <col min="15112" max="15127" width="4.5" style="297"/>
    <col min="15128" max="15128" width="4.625" style="297" customWidth="1"/>
    <col min="15129" max="15366" width="4.5" style="297"/>
    <col min="15367" max="15367" width="4.625" style="297" customWidth="1"/>
    <col min="15368" max="15383" width="4.5" style="297"/>
    <col min="15384" max="15384" width="4.625" style="297" customWidth="1"/>
    <col min="15385" max="15622" width="4.5" style="297"/>
    <col min="15623" max="15623" width="4.625" style="297" customWidth="1"/>
    <col min="15624" max="15639" width="4.5" style="297"/>
    <col min="15640" max="15640" width="4.625" style="297" customWidth="1"/>
    <col min="15641" max="15878" width="4.5" style="297"/>
    <col min="15879" max="15879" width="4.625" style="297" customWidth="1"/>
    <col min="15880" max="15895" width="4.5" style="297"/>
    <col min="15896" max="15896" width="4.625" style="297" customWidth="1"/>
    <col min="15897" max="16134" width="4.5" style="297"/>
    <col min="16135" max="16135" width="4.625" style="297" customWidth="1"/>
    <col min="16136" max="16151" width="4.5" style="297"/>
    <col min="16152" max="16152" width="4.625" style="297" customWidth="1"/>
    <col min="16153" max="16384" width="4.5" style="297"/>
  </cols>
  <sheetData>
    <row r="1" spans="1:31" ht="18.600000000000001" customHeight="1">
      <c r="A1" s="922" t="s">
        <v>786</v>
      </c>
      <c r="B1" s="923"/>
      <c r="C1" s="923"/>
      <c r="D1" s="923"/>
      <c r="E1" s="923"/>
      <c r="F1" s="923"/>
      <c r="G1" s="923"/>
      <c r="H1" s="923"/>
      <c r="I1" s="923"/>
      <c r="J1" s="923"/>
      <c r="K1" s="923"/>
      <c r="L1" s="923"/>
      <c r="M1" s="923"/>
      <c r="N1" s="923"/>
      <c r="O1" s="376" t="s">
        <v>787</v>
      </c>
      <c r="P1" s="377"/>
      <c r="Q1" s="926"/>
      <c r="R1" s="926"/>
      <c r="S1" s="926"/>
      <c r="T1" s="926"/>
      <c r="U1" s="926"/>
      <c r="V1" s="926"/>
      <c r="W1" s="926"/>
      <c r="X1" s="927"/>
    </row>
    <row r="2" spans="1:31" ht="18.600000000000001" customHeight="1" thickBot="1">
      <c r="A2" s="924"/>
      <c r="B2" s="925"/>
      <c r="C2" s="925"/>
      <c r="D2" s="925"/>
      <c r="E2" s="925"/>
      <c r="F2" s="925"/>
      <c r="G2" s="925"/>
      <c r="H2" s="925"/>
      <c r="I2" s="925"/>
      <c r="J2" s="925"/>
      <c r="K2" s="925"/>
      <c r="L2" s="925"/>
      <c r="M2" s="925"/>
      <c r="N2" s="925"/>
      <c r="O2" s="928" t="s">
        <v>788</v>
      </c>
      <c r="P2" s="928"/>
      <c r="Q2" s="929"/>
      <c r="R2" s="929"/>
      <c r="S2" s="929"/>
      <c r="T2" s="929"/>
      <c r="U2" s="929"/>
      <c r="V2" s="929"/>
      <c r="W2" s="929"/>
      <c r="X2" s="930"/>
    </row>
    <row r="3" spans="1:31" thickBot="1">
      <c r="A3" s="931" t="s">
        <v>789</v>
      </c>
      <c r="B3" s="932"/>
      <c r="C3" s="932"/>
      <c r="D3" s="932"/>
      <c r="E3" s="932"/>
      <c r="F3" s="932"/>
      <c r="G3" s="932"/>
      <c r="H3" s="932"/>
      <c r="I3" s="932"/>
      <c r="J3" s="932"/>
      <c r="K3" s="933"/>
      <c r="L3" s="539" t="s">
        <v>790</v>
      </c>
      <c r="M3" s="540"/>
      <c r="N3" s="540" t="s">
        <v>791</v>
      </c>
      <c r="O3" s="541"/>
      <c r="P3" s="541" t="s">
        <v>792</v>
      </c>
      <c r="Q3" s="542" t="s">
        <v>793</v>
      </c>
      <c r="R3" s="557" t="s">
        <v>1164</v>
      </c>
      <c r="S3" s="913"/>
      <c r="T3" s="913"/>
      <c r="U3" s="913"/>
      <c r="V3" s="913"/>
      <c r="W3" s="913"/>
      <c r="X3" s="558" t="s">
        <v>1165</v>
      </c>
    </row>
    <row r="4" spans="1:31" ht="13.5">
      <c r="A4" s="938" t="s">
        <v>794</v>
      </c>
      <c r="B4" s="939"/>
      <c r="C4" s="939"/>
      <c r="D4" s="940"/>
      <c r="E4" s="941"/>
      <c r="F4" s="942"/>
      <c r="G4" s="942"/>
      <c r="H4" s="942"/>
      <c r="I4" s="942"/>
      <c r="J4" s="942"/>
      <c r="K4" s="942"/>
      <c r="L4" s="943"/>
      <c r="M4" s="944" t="s">
        <v>795</v>
      </c>
      <c r="N4" s="945"/>
      <c r="O4" s="946"/>
      <c r="P4" s="947"/>
      <c r="Q4" s="947"/>
      <c r="R4" s="948"/>
      <c r="S4" s="378" t="s">
        <v>796</v>
      </c>
      <c r="T4" s="941"/>
      <c r="U4" s="942"/>
      <c r="V4" s="942"/>
      <c r="W4" s="942"/>
      <c r="X4" s="949"/>
    </row>
    <row r="5" spans="1:31" ht="13.5">
      <c r="A5" s="935" t="s">
        <v>797</v>
      </c>
      <c r="B5" s="936"/>
      <c r="C5" s="936"/>
      <c r="D5" s="937"/>
      <c r="E5" s="950"/>
      <c r="F5" s="951"/>
      <c r="G5" s="951"/>
      <c r="H5" s="951"/>
      <c r="I5" s="951"/>
      <c r="J5" s="952"/>
      <c r="K5" s="953" t="s">
        <v>798</v>
      </c>
      <c r="L5" s="954"/>
      <c r="M5" s="955"/>
      <c r="N5" s="957"/>
      <c r="O5" s="958"/>
      <c r="P5" s="446" t="s">
        <v>1027</v>
      </c>
      <c r="Q5" s="448"/>
      <c r="R5" s="447" t="s">
        <v>1026</v>
      </c>
      <c r="S5" s="379" t="s">
        <v>799</v>
      </c>
      <c r="T5" s="956" t="s">
        <v>800</v>
      </c>
      <c r="U5" s="934"/>
      <c r="V5" s="934" t="s">
        <v>801</v>
      </c>
      <c r="W5" s="934"/>
      <c r="X5" s="380"/>
      <c r="AE5" s="381"/>
    </row>
    <row r="6" spans="1:31" ht="13.5">
      <c r="A6" s="935" t="s">
        <v>802</v>
      </c>
      <c r="B6" s="936"/>
      <c r="C6" s="936"/>
      <c r="D6" s="937"/>
      <c r="E6" s="560" t="s">
        <v>803</v>
      </c>
      <c r="F6" s="914"/>
      <c r="G6" s="914"/>
      <c r="H6" s="915"/>
      <c r="I6" s="453" t="s">
        <v>804</v>
      </c>
      <c r="J6" s="918"/>
      <c r="K6" s="918"/>
      <c r="L6" s="919"/>
      <c r="M6" s="560" t="s">
        <v>805</v>
      </c>
      <c r="N6" s="914"/>
      <c r="O6" s="914"/>
      <c r="P6" s="916"/>
      <c r="Q6" s="560" t="s">
        <v>1163</v>
      </c>
      <c r="R6" s="914"/>
      <c r="S6" s="914"/>
      <c r="T6" s="916"/>
      <c r="U6" s="559" t="s">
        <v>806</v>
      </c>
      <c r="V6" s="914"/>
      <c r="W6" s="914"/>
      <c r="X6" s="917"/>
    </row>
    <row r="7" spans="1:31" ht="13.5">
      <c r="A7" s="935" t="s">
        <v>807</v>
      </c>
      <c r="B7" s="936"/>
      <c r="C7" s="936"/>
      <c r="D7" s="937"/>
      <c r="E7" s="382" t="s">
        <v>808</v>
      </c>
      <c r="F7" s="383"/>
      <c r="G7" s="454" t="s">
        <v>809</v>
      </c>
      <c r="H7" s="454"/>
      <c r="I7" s="454" t="s">
        <v>810</v>
      </c>
      <c r="J7" s="454"/>
      <c r="K7" s="454" t="s">
        <v>811</v>
      </c>
      <c r="L7" s="454"/>
      <c r="M7" s="454" t="s">
        <v>812</v>
      </c>
      <c r="N7" s="454"/>
      <c r="O7" s="454" t="s">
        <v>813</v>
      </c>
      <c r="P7" s="454"/>
      <c r="Q7" s="454" t="s">
        <v>814</v>
      </c>
      <c r="R7" s="456"/>
      <c r="S7" s="385"/>
      <c r="T7" s="385"/>
      <c r="U7" s="385"/>
      <c r="V7" s="385"/>
      <c r="W7" s="385"/>
      <c r="X7" s="386"/>
    </row>
    <row r="8" spans="1:31" thickBot="1">
      <c r="A8" s="962" t="s">
        <v>815</v>
      </c>
      <c r="B8" s="963"/>
      <c r="C8" s="963"/>
      <c r="D8" s="964"/>
      <c r="E8" s="387" t="s">
        <v>816</v>
      </c>
      <c r="F8" s="388"/>
      <c r="G8" s="455" t="s">
        <v>817</v>
      </c>
      <c r="H8" s="455"/>
      <c r="I8" s="455"/>
      <c r="J8" s="455" t="s">
        <v>818</v>
      </c>
      <c r="K8" s="455" t="s">
        <v>819</v>
      </c>
      <c r="L8" s="455"/>
      <c r="M8" s="965"/>
      <c r="N8" s="966"/>
      <c r="O8" s="966"/>
      <c r="P8" s="966"/>
      <c r="Q8" s="966"/>
      <c r="R8" s="966"/>
      <c r="S8" s="966"/>
      <c r="T8" s="966"/>
      <c r="U8" s="966"/>
      <c r="V8" s="966"/>
      <c r="W8" s="966"/>
      <c r="X8" s="457" t="s">
        <v>820</v>
      </c>
    </row>
    <row r="9" spans="1:31" ht="13.5">
      <c r="A9" s="967" t="s">
        <v>821</v>
      </c>
      <c r="B9" s="970" t="s">
        <v>822</v>
      </c>
      <c r="C9" s="971"/>
      <c r="D9" s="971"/>
      <c r="E9" s="972"/>
      <c r="F9" s="979" t="s">
        <v>823</v>
      </c>
      <c r="G9" s="979"/>
      <c r="H9" s="979"/>
      <c r="I9" s="389"/>
      <c r="J9" s="389"/>
      <c r="K9" s="561" t="s">
        <v>1166</v>
      </c>
      <c r="L9" s="980"/>
      <c r="M9" s="980"/>
      <c r="N9" s="980"/>
      <c r="O9" s="389" t="s">
        <v>1036</v>
      </c>
      <c r="P9" s="389"/>
      <c r="Q9" s="920"/>
      <c r="R9" s="920"/>
      <c r="S9" s="389"/>
      <c r="T9" s="389"/>
      <c r="U9" s="920"/>
      <c r="V9" s="920"/>
      <c r="W9" s="920"/>
      <c r="X9" s="921"/>
    </row>
    <row r="10" spans="1:31" ht="13.5">
      <c r="A10" s="968"/>
      <c r="B10" s="973"/>
      <c r="C10" s="974"/>
      <c r="D10" s="974"/>
      <c r="E10" s="975"/>
      <c r="F10" s="981" t="s">
        <v>824</v>
      </c>
      <c r="G10" s="982"/>
      <c r="H10" s="983"/>
      <c r="I10" s="390"/>
      <c r="J10" s="391"/>
      <c r="K10" s="392" t="s">
        <v>1031</v>
      </c>
      <c r="L10" s="392"/>
      <c r="M10" s="391"/>
      <c r="N10" s="392"/>
      <c r="O10" s="391"/>
      <c r="P10" s="391"/>
      <c r="Q10" s="391" t="s">
        <v>1032</v>
      </c>
      <c r="R10" s="391" t="s">
        <v>1030</v>
      </c>
      <c r="S10" s="392"/>
      <c r="T10" s="391"/>
      <c r="U10" s="391"/>
      <c r="V10" s="391"/>
      <c r="W10" s="391"/>
      <c r="X10" s="393" t="s">
        <v>825</v>
      </c>
    </row>
    <row r="11" spans="1:31" ht="13.5">
      <c r="A11" s="968"/>
      <c r="B11" s="973"/>
      <c r="C11" s="974"/>
      <c r="D11" s="974"/>
      <c r="E11" s="975"/>
      <c r="F11" s="956"/>
      <c r="G11" s="934"/>
      <c r="H11" s="984"/>
      <c r="I11" s="394"/>
      <c r="J11" s="395"/>
      <c r="K11" s="396" t="s">
        <v>1031</v>
      </c>
      <c r="L11" s="396"/>
      <c r="M11" s="395"/>
      <c r="N11" s="396"/>
      <c r="O11" s="395"/>
      <c r="P11" s="395"/>
      <c r="Q11" s="395" t="s">
        <v>1032</v>
      </c>
      <c r="R11" s="395" t="s">
        <v>1030</v>
      </c>
      <c r="S11" s="396"/>
      <c r="T11" s="395"/>
      <c r="U11" s="395"/>
      <c r="V11" s="395"/>
      <c r="W11" s="395"/>
      <c r="X11" s="397" t="s">
        <v>826</v>
      </c>
    </row>
    <row r="12" spans="1:31" ht="13.5">
      <c r="A12" s="968"/>
      <c r="B12" s="973"/>
      <c r="C12" s="974"/>
      <c r="D12" s="974"/>
      <c r="E12" s="975"/>
      <c r="F12" s="985" t="s">
        <v>827</v>
      </c>
      <c r="G12" s="986"/>
      <c r="H12" s="987"/>
      <c r="I12" s="383" t="s">
        <v>828</v>
      </c>
      <c r="J12" s="383"/>
      <c r="K12" s="398" t="s">
        <v>829</v>
      </c>
      <c r="L12" s="960"/>
      <c r="M12" s="960"/>
      <c r="N12" s="960"/>
      <c r="O12" s="960"/>
      <c r="P12" s="960"/>
      <c r="Q12" s="960"/>
      <c r="R12" s="960"/>
      <c r="S12" s="960"/>
      <c r="T12" s="960"/>
      <c r="U12" s="960"/>
      <c r="V12" s="960"/>
      <c r="W12" s="383" t="s">
        <v>826</v>
      </c>
      <c r="X12" s="386"/>
    </row>
    <row r="13" spans="1:31" ht="13.5">
      <c r="A13" s="968"/>
      <c r="B13" s="973"/>
      <c r="C13" s="974"/>
      <c r="D13" s="974"/>
      <c r="E13" s="975"/>
      <c r="F13" s="959" t="s">
        <v>830</v>
      </c>
      <c r="G13" s="959"/>
      <c r="H13" s="959"/>
      <c r="I13" s="383" t="s">
        <v>828</v>
      </c>
      <c r="J13" s="383"/>
      <c r="K13" s="398" t="s">
        <v>829</v>
      </c>
      <c r="L13" s="960"/>
      <c r="M13" s="960"/>
      <c r="N13" s="960"/>
      <c r="O13" s="960"/>
      <c r="P13" s="960"/>
      <c r="Q13" s="960"/>
      <c r="R13" s="960"/>
      <c r="S13" s="960"/>
      <c r="T13" s="960"/>
      <c r="U13" s="960"/>
      <c r="V13" s="960"/>
      <c r="W13" s="383" t="s">
        <v>826</v>
      </c>
      <c r="X13" s="386"/>
    </row>
    <row r="14" spans="1:31" ht="13.5">
      <c r="A14" s="968"/>
      <c r="B14" s="973"/>
      <c r="C14" s="974"/>
      <c r="D14" s="974"/>
      <c r="E14" s="975"/>
      <c r="F14" s="959" t="s">
        <v>831</v>
      </c>
      <c r="G14" s="959"/>
      <c r="H14" s="959"/>
      <c r="I14" s="383" t="s">
        <v>828</v>
      </c>
      <c r="J14" s="383"/>
      <c r="K14" s="398" t="s">
        <v>829</v>
      </c>
      <c r="L14" s="960"/>
      <c r="M14" s="960"/>
      <c r="N14" s="960"/>
      <c r="O14" s="960"/>
      <c r="P14" s="960"/>
      <c r="Q14" s="960"/>
      <c r="R14" s="960"/>
      <c r="S14" s="960"/>
      <c r="T14" s="960"/>
      <c r="U14" s="960"/>
      <c r="V14" s="960"/>
      <c r="W14" s="960"/>
      <c r="X14" s="386" t="s">
        <v>826</v>
      </c>
    </row>
    <row r="15" spans="1:31" ht="13.5">
      <c r="A15" s="968"/>
      <c r="B15" s="973"/>
      <c r="C15" s="974"/>
      <c r="D15" s="974"/>
      <c r="E15" s="975"/>
      <c r="F15" s="959" t="s">
        <v>832</v>
      </c>
      <c r="G15" s="961"/>
      <c r="H15" s="961"/>
      <c r="I15" s="383" t="s">
        <v>833</v>
      </c>
      <c r="J15" s="383"/>
      <c r="K15" s="398" t="s">
        <v>834</v>
      </c>
      <c r="L15" s="960"/>
      <c r="M15" s="960"/>
      <c r="N15" s="960"/>
      <c r="O15" s="960"/>
      <c r="P15" s="960"/>
      <c r="Q15" s="960"/>
      <c r="R15" s="960"/>
      <c r="S15" s="960"/>
      <c r="T15" s="960"/>
      <c r="U15" s="960"/>
      <c r="V15" s="960"/>
      <c r="W15" s="960"/>
      <c r="X15" s="399" t="s">
        <v>835</v>
      </c>
    </row>
    <row r="16" spans="1:31" ht="13.5">
      <c r="A16" s="968"/>
      <c r="B16" s="976"/>
      <c r="C16" s="977"/>
      <c r="D16" s="977"/>
      <c r="E16" s="978"/>
      <c r="F16" s="959" t="s">
        <v>836</v>
      </c>
      <c r="G16" s="959"/>
      <c r="H16" s="959"/>
      <c r="I16" s="383" t="s">
        <v>837</v>
      </c>
      <c r="J16" s="383"/>
      <c r="K16" s="398" t="s">
        <v>834</v>
      </c>
      <c r="L16" s="960"/>
      <c r="M16" s="960"/>
      <c r="N16" s="960"/>
      <c r="O16" s="960"/>
      <c r="P16" s="960"/>
      <c r="Q16" s="960"/>
      <c r="R16" s="960"/>
      <c r="S16" s="960"/>
      <c r="T16" s="960"/>
      <c r="U16" s="960"/>
      <c r="V16" s="960"/>
      <c r="W16" s="960"/>
      <c r="X16" s="386" t="s">
        <v>835</v>
      </c>
    </row>
    <row r="17" spans="1:24" ht="13.5">
      <c r="A17" s="968"/>
      <c r="B17" s="400" t="s">
        <v>838</v>
      </c>
      <c r="C17" s="401"/>
      <c r="D17" s="401"/>
      <c r="E17" s="402"/>
      <c r="F17" s="959" t="s">
        <v>839</v>
      </c>
      <c r="G17" s="959"/>
      <c r="H17" s="959"/>
      <c r="I17" s="403" t="s">
        <v>837</v>
      </c>
      <c r="J17" s="394"/>
      <c r="K17" s="404" t="s">
        <v>840</v>
      </c>
      <c r="L17" s="458"/>
      <c r="M17" s="459" t="s">
        <v>841</v>
      </c>
      <c r="N17" s="459"/>
      <c r="O17" s="459" t="s">
        <v>842</v>
      </c>
      <c r="P17" s="459"/>
      <c r="Q17" s="459" t="s">
        <v>843</v>
      </c>
      <c r="R17" s="459"/>
      <c r="S17" s="459" t="s">
        <v>844</v>
      </c>
      <c r="T17" s="459"/>
      <c r="U17" s="914"/>
      <c r="V17" s="988"/>
      <c r="W17" s="988"/>
      <c r="X17" s="380" t="s">
        <v>1167</v>
      </c>
    </row>
    <row r="18" spans="1:24" ht="13.5">
      <c r="A18" s="968"/>
      <c r="B18" s="989" t="s">
        <v>845</v>
      </c>
      <c r="C18" s="990"/>
      <c r="D18" s="990"/>
      <c r="E18" s="991"/>
      <c r="F18" s="959" t="s">
        <v>846</v>
      </c>
      <c r="G18" s="959"/>
      <c r="H18" s="959"/>
      <c r="I18" s="405" t="s">
        <v>847</v>
      </c>
      <c r="J18" s="406"/>
      <c r="K18" s="407" t="s">
        <v>829</v>
      </c>
      <c r="L18" s="992"/>
      <c r="M18" s="992"/>
      <c r="N18" s="992"/>
      <c r="O18" s="992"/>
      <c r="P18" s="992"/>
      <c r="Q18" s="992"/>
      <c r="R18" s="992"/>
      <c r="S18" s="992"/>
      <c r="T18" s="992"/>
      <c r="U18" s="460" t="s">
        <v>826</v>
      </c>
      <c r="V18" s="406" t="s">
        <v>848</v>
      </c>
      <c r="W18" s="461"/>
      <c r="X18" s="462"/>
    </row>
    <row r="19" spans="1:24" ht="13.5">
      <c r="A19" s="968"/>
      <c r="B19" s="973"/>
      <c r="C19" s="974"/>
      <c r="D19" s="974"/>
      <c r="E19" s="975"/>
      <c r="F19" s="959" t="s">
        <v>849</v>
      </c>
      <c r="G19" s="959"/>
      <c r="H19" s="959"/>
      <c r="I19" s="981" t="s">
        <v>850</v>
      </c>
      <c r="J19" s="982"/>
      <c r="K19" s="982"/>
      <c r="L19" s="463" t="s">
        <v>851</v>
      </c>
      <c r="M19" s="408"/>
      <c r="N19" s="463"/>
      <c r="O19" s="463" t="s">
        <v>852</v>
      </c>
      <c r="P19" s="463"/>
      <c r="Q19" s="463" t="s">
        <v>853</v>
      </c>
      <c r="R19" s="463" t="s">
        <v>854</v>
      </c>
      <c r="S19" s="463"/>
      <c r="T19" s="463"/>
      <c r="U19" s="463" t="s">
        <v>844</v>
      </c>
      <c r="V19" s="463"/>
      <c r="W19" s="1069"/>
      <c r="X19" s="1070"/>
    </row>
    <row r="20" spans="1:24" ht="13.5">
      <c r="A20" s="968"/>
      <c r="B20" s="976"/>
      <c r="C20" s="977"/>
      <c r="D20" s="977"/>
      <c r="E20" s="978"/>
      <c r="F20" s="959"/>
      <c r="G20" s="959"/>
      <c r="H20" s="959"/>
      <c r="I20" s="403" t="s">
        <v>855</v>
      </c>
      <c r="J20" s="394"/>
      <c r="K20" s="394" t="s">
        <v>856</v>
      </c>
      <c r="L20" s="459"/>
      <c r="M20" s="394" t="s">
        <v>857</v>
      </c>
      <c r="N20" s="464"/>
      <c r="O20" s="459"/>
      <c r="P20" s="459" t="s">
        <v>858</v>
      </c>
      <c r="Q20" s="459"/>
      <c r="R20" s="459" t="s">
        <v>859</v>
      </c>
      <c r="S20" s="459"/>
      <c r="T20" s="1071"/>
      <c r="U20" s="1071"/>
      <c r="V20" s="1071"/>
      <c r="W20" s="1071"/>
      <c r="X20" s="465" t="s">
        <v>826</v>
      </c>
    </row>
    <row r="21" spans="1:24" ht="13.5">
      <c r="A21" s="968"/>
      <c r="B21" s="981" t="s">
        <v>860</v>
      </c>
      <c r="C21" s="990"/>
      <c r="D21" s="990"/>
      <c r="E21" s="991"/>
      <c r="F21" s="959" t="s">
        <v>861</v>
      </c>
      <c r="G21" s="959"/>
      <c r="H21" s="959"/>
      <c r="I21" s="466" t="s">
        <v>847</v>
      </c>
      <c r="J21" s="454"/>
      <c r="K21" s="454" t="s">
        <v>862</v>
      </c>
      <c r="L21" s="454"/>
      <c r="M21" s="454" t="s">
        <v>863</v>
      </c>
      <c r="N21" s="454"/>
      <c r="O21" s="454" t="s">
        <v>1033</v>
      </c>
      <c r="P21" s="454"/>
      <c r="Q21" s="993"/>
      <c r="R21" s="993"/>
      <c r="S21" s="993"/>
      <c r="T21" s="993"/>
      <c r="U21" s="993"/>
      <c r="V21" s="993"/>
      <c r="W21" s="993"/>
      <c r="X21" s="386" t="s">
        <v>826</v>
      </c>
    </row>
    <row r="22" spans="1:24" ht="13.5">
      <c r="A22" s="968"/>
      <c r="B22" s="976"/>
      <c r="C22" s="977"/>
      <c r="D22" s="977"/>
      <c r="E22" s="978"/>
      <c r="F22" s="959" t="s">
        <v>865</v>
      </c>
      <c r="G22" s="959"/>
      <c r="H22" s="959"/>
      <c r="I22" s="382" t="s">
        <v>866</v>
      </c>
      <c r="J22" s="454"/>
      <c r="K22" s="383" t="s">
        <v>867</v>
      </c>
      <c r="L22" s="383"/>
      <c r="M22" s="454"/>
      <c r="N22" s="383"/>
      <c r="O22" s="383" t="s">
        <v>868</v>
      </c>
      <c r="P22" s="383"/>
      <c r="Q22" s="383" t="s">
        <v>869</v>
      </c>
      <c r="R22" s="409"/>
      <c r="S22" s="409"/>
      <c r="T22" s="383" t="s">
        <v>870</v>
      </c>
      <c r="U22" s="409"/>
      <c r="V22" s="383" t="s">
        <v>871</v>
      </c>
      <c r="W22" s="383"/>
      <c r="X22" s="386"/>
    </row>
    <row r="23" spans="1:24" ht="13.5">
      <c r="A23" s="968"/>
      <c r="B23" s="981" t="s">
        <v>872</v>
      </c>
      <c r="C23" s="990"/>
      <c r="D23" s="990"/>
      <c r="E23" s="991"/>
      <c r="F23" s="959" t="s">
        <v>861</v>
      </c>
      <c r="G23" s="959"/>
      <c r="H23" s="959"/>
      <c r="I23" s="382" t="s">
        <v>847</v>
      </c>
      <c r="J23" s="383"/>
      <c r="K23" s="383" t="s">
        <v>862</v>
      </c>
      <c r="L23" s="383"/>
      <c r="M23" s="383" t="s">
        <v>863</v>
      </c>
      <c r="N23" s="383"/>
      <c r="O23" s="454" t="s">
        <v>1033</v>
      </c>
      <c r="P23" s="454"/>
      <c r="Q23" s="992"/>
      <c r="R23" s="992"/>
      <c r="S23" s="992"/>
      <c r="T23" s="992"/>
      <c r="U23" s="992"/>
      <c r="V23" s="992"/>
      <c r="W23" s="992"/>
      <c r="X23" s="386" t="s">
        <v>826</v>
      </c>
    </row>
    <row r="24" spans="1:24" ht="13.5">
      <c r="A24" s="968"/>
      <c r="B24" s="976"/>
      <c r="C24" s="977"/>
      <c r="D24" s="977"/>
      <c r="E24" s="978"/>
      <c r="F24" s="959" t="s">
        <v>865</v>
      </c>
      <c r="G24" s="959"/>
      <c r="H24" s="959"/>
      <c r="I24" s="382" t="s">
        <v>866</v>
      </c>
      <c r="J24" s="454"/>
      <c r="K24" s="383" t="s">
        <v>867</v>
      </c>
      <c r="L24" s="383"/>
      <c r="M24" s="454"/>
      <c r="N24" s="383"/>
      <c r="O24" s="383" t="s">
        <v>868</v>
      </c>
      <c r="P24" s="383"/>
      <c r="Q24" s="383" t="s">
        <v>869</v>
      </c>
      <c r="R24" s="409"/>
      <c r="S24" s="409"/>
      <c r="T24" s="383" t="s">
        <v>870</v>
      </c>
      <c r="U24" s="409"/>
      <c r="V24" s="383" t="s">
        <v>871</v>
      </c>
      <c r="W24" s="383"/>
      <c r="X24" s="386"/>
    </row>
    <row r="25" spans="1:24" ht="13.5">
      <c r="A25" s="968"/>
      <c r="B25" s="981" t="s">
        <v>873</v>
      </c>
      <c r="C25" s="990"/>
      <c r="D25" s="990"/>
      <c r="E25" s="991"/>
      <c r="F25" s="959" t="s">
        <v>861</v>
      </c>
      <c r="G25" s="959"/>
      <c r="H25" s="959"/>
      <c r="I25" s="382" t="s">
        <v>874</v>
      </c>
      <c r="J25" s="383"/>
      <c r="K25" s="383" t="s">
        <v>862</v>
      </c>
      <c r="L25" s="383"/>
      <c r="M25" s="383" t="s">
        <v>875</v>
      </c>
      <c r="N25" s="383"/>
      <c r="O25" s="383" t="s">
        <v>876</v>
      </c>
      <c r="P25" s="454"/>
      <c r="Q25" s="454" t="s">
        <v>877</v>
      </c>
      <c r="R25" s="454"/>
      <c r="S25" s="454"/>
      <c r="T25" s="454" t="s">
        <v>1034</v>
      </c>
      <c r="U25" s="384"/>
      <c r="V25" s="993"/>
      <c r="W25" s="993"/>
      <c r="X25" s="386" t="s">
        <v>878</v>
      </c>
    </row>
    <row r="26" spans="1:24" ht="13.5">
      <c r="A26" s="968"/>
      <c r="B26" s="973"/>
      <c r="C26" s="974"/>
      <c r="D26" s="974"/>
      <c r="E26" s="975"/>
      <c r="F26" s="959" t="s">
        <v>865</v>
      </c>
      <c r="G26" s="959"/>
      <c r="H26" s="959"/>
      <c r="I26" s="382" t="s">
        <v>866</v>
      </c>
      <c r="J26" s="454"/>
      <c r="K26" s="450" t="s">
        <v>867</v>
      </c>
      <c r="L26" s="383"/>
      <c r="M26" s="454"/>
      <c r="N26" s="383"/>
      <c r="O26" s="383" t="s">
        <v>868</v>
      </c>
      <c r="P26" s="383"/>
      <c r="Q26" s="383" t="s">
        <v>869</v>
      </c>
      <c r="R26" s="409"/>
      <c r="S26" s="409"/>
      <c r="T26" s="383" t="s">
        <v>870</v>
      </c>
      <c r="U26" s="409"/>
      <c r="V26" s="383" t="s">
        <v>871</v>
      </c>
      <c r="W26" s="383"/>
      <c r="X26" s="386"/>
    </row>
    <row r="27" spans="1:24" ht="13.5">
      <c r="A27" s="968"/>
      <c r="B27" s="976"/>
      <c r="C27" s="977"/>
      <c r="D27" s="977"/>
      <c r="E27" s="978"/>
      <c r="F27" s="959" t="s">
        <v>879</v>
      </c>
      <c r="G27" s="959"/>
      <c r="H27" s="959"/>
      <c r="I27" s="382" t="s">
        <v>880</v>
      </c>
      <c r="J27" s="383"/>
      <c r="K27" s="383" t="s">
        <v>881</v>
      </c>
      <c r="L27" s="454"/>
      <c r="M27" s="454" t="s">
        <v>882</v>
      </c>
      <c r="N27" s="467"/>
      <c r="O27" s="467" t="s">
        <v>883</v>
      </c>
      <c r="P27" s="454"/>
      <c r="Q27" s="454" t="s">
        <v>884</v>
      </c>
      <c r="R27" s="454"/>
      <c r="S27" s="454"/>
      <c r="T27" s="454" t="s">
        <v>885</v>
      </c>
      <c r="U27" s="454"/>
      <c r="V27" s="454"/>
      <c r="W27" s="454"/>
      <c r="X27" s="468"/>
    </row>
    <row r="28" spans="1:24" ht="13.5">
      <c r="A28" s="968"/>
      <c r="B28" s="981" t="s">
        <v>886</v>
      </c>
      <c r="C28" s="990"/>
      <c r="D28" s="990"/>
      <c r="E28" s="991"/>
      <c r="F28" s="959" t="s">
        <v>861</v>
      </c>
      <c r="G28" s="959"/>
      <c r="H28" s="959"/>
      <c r="I28" s="382" t="s">
        <v>837</v>
      </c>
      <c r="J28" s="383"/>
      <c r="K28" s="383" t="s">
        <v>887</v>
      </c>
      <c r="L28" s="383"/>
      <c r="M28" s="454" t="s">
        <v>888</v>
      </c>
      <c r="N28" s="454"/>
      <c r="O28" s="454" t="s">
        <v>889</v>
      </c>
      <c r="P28" s="454"/>
      <c r="Q28" s="454" t="s">
        <v>890</v>
      </c>
      <c r="R28" s="454"/>
      <c r="S28" s="454"/>
      <c r="T28" s="454"/>
      <c r="U28" s="454"/>
      <c r="V28" s="454"/>
      <c r="W28" s="454"/>
      <c r="X28" s="386" t="s">
        <v>835</v>
      </c>
    </row>
    <row r="29" spans="1:24" ht="13.5">
      <c r="A29" s="968"/>
      <c r="B29" s="973"/>
      <c r="C29" s="974"/>
      <c r="D29" s="974"/>
      <c r="E29" s="975"/>
      <c r="F29" s="959" t="s">
        <v>865</v>
      </c>
      <c r="G29" s="959"/>
      <c r="H29" s="959"/>
      <c r="I29" s="382" t="s">
        <v>866</v>
      </c>
      <c r="J29" s="454"/>
      <c r="K29" s="383" t="s">
        <v>867</v>
      </c>
      <c r="L29" s="383"/>
      <c r="M29" s="454"/>
      <c r="N29" s="383"/>
      <c r="O29" s="383" t="s">
        <v>868</v>
      </c>
      <c r="P29" s="383"/>
      <c r="Q29" s="383" t="s">
        <v>869</v>
      </c>
      <c r="R29" s="409"/>
      <c r="S29" s="409"/>
      <c r="T29" s="383" t="s">
        <v>870</v>
      </c>
      <c r="U29" s="409"/>
      <c r="V29" s="383" t="s">
        <v>871</v>
      </c>
      <c r="W29" s="383"/>
      <c r="X29" s="386"/>
    </row>
    <row r="30" spans="1:24" ht="13.5">
      <c r="A30" s="968"/>
      <c r="B30" s="976"/>
      <c r="C30" s="977"/>
      <c r="D30" s="977"/>
      <c r="E30" s="978"/>
      <c r="F30" s="959" t="s">
        <v>891</v>
      </c>
      <c r="G30" s="959"/>
      <c r="H30" s="959"/>
      <c r="I30" s="536" t="s">
        <v>892</v>
      </c>
      <c r="J30" s="538"/>
      <c r="K30" s="537"/>
      <c r="L30" s="384"/>
      <c r="M30" s="384"/>
      <c r="N30" s="384"/>
      <c r="O30" s="383"/>
      <c r="P30" s="383"/>
      <c r="Q30" s="383"/>
      <c r="R30" s="383"/>
      <c r="S30" s="383"/>
      <c r="T30" s="383"/>
      <c r="U30" s="383"/>
      <c r="V30" s="383"/>
      <c r="W30" s="384"/>
      <c r="X30" s="386"/>
    </row>
    <row r="31" spans="1:24" ht="13.5">
      <c r="A31" s="968"/>
      <c r="B31" s="981" t="s">
        <v>893</v>
      </c>
      <c r="C31" s="990"/>
      <c r="D31" s="990"/>
      <c r="E31" s="991"/>
      <c r="F31" s="959" t="s">
        <v>861</v>
      </c>
      <c r="G31" s="959"/>
      <c r="H31" s="959"/>
      <c r="I31" s="382" t="s">
        <v>837</v>
      </c>
      <c r="J31" s="383"/>
      <c r="K31" s="383" t="s">
        <v>894</v>
      </c>
      <c r="L31" s="383"/>
      <c r="M31" s="454" t="s">
        <v>895</v>
      </c>
      <c r="N31" s="454"/>
      <c r="O31" s="454" t="s">
        <v>889</v>
      </c>
      <c r="P31" s="454"/>
      <c r="Q31" s="454" t="s">
        <v>864</v>
      </c>
      <c r="R31" s="454"/>
      <c r="S31" s="992"/>
      <c r="T31" s="992"/>
      <c r="U31" s="992"/>
      <c r="V31" s="992"/>
      <c r="W31" s="992"/>
      <c r="X31" s="386" t="s">
        <v>835</v>
      </c>
    </row>
    <row r="32" spans="1:24" ht="13.5">
      <c r="A32" s="968"/>
      <c r="B32" s="973"/>
      <c r="C32" s="974"/>
      <c r="D32" s="974"/>
      <c r="E32" s="975"/>
      <c r="F32" s="959" t="s">
        <v>896</v>
      </c>
      <c r="G32" s="959"/>
      <c r="H32" s="959"/>
      <c r="I32" s="382" t="s">
        <v>866</v>
      </c>
      <c r="J32" s="454"/>
      <c r="K32" s="383" t="s">
        <v>867</v>
      </c>
      <c r="L32" s="383"/>
      <c r="M32" s="454"/>
      <c r="N32" s="383"/>
      <c r="O32" s="383" t="s">
        <v>868</v>
      </c>
      <c r="P32" s="383"/>
      <c r="Q32" s="383" t="s">
        <v>869</v>
      </c>
      <c r="R32" s="409"/>
      <c r="S32" s="409"/>
      <c r="T32" s="383" t="s">
        <v>870</v>
      </c>
      <c r="U32" s="409"/>
      <c r="V32" s="383" t="s">
        <v>871</v>
      </c>
      <c r="W32" s="383"/>
      <c r="X32" s="386"/>
    </row>
    <row r="33" spans="1:24" ht="13.5">
      <c r="A33" s="968"/>
      <c r="B33" s="976"/>
      <c r="C33" s="977"/>
      <c r="D33" s="977"/>
      <c r="E33" s="978"/>
      <c r="F33" s="959" t="s">
        <v>879</v>
      </c>
      <c r="G33" s="959"/>
      <c r="H33" s="959"/>
      <c r="I33" s="449" t="s">
        <v>1035</v>
      </c>
      <c r="J33" s="383"/>
      <c r="K33" s="992"/>
      <c r="L33" s="992"/>
      <c r="M33" s="454" t="s">
        <v>1036</v>
      </c>
      <c r="N33" s="467" t="s">
        <v>897</v>
      </c>
      <c r="O33" s="467"/>
      <c r="P33" s="384"/>
      <c r="Q33" s="384"/>
      <c r="R33" s="384"/>
      <c r="S33" s="384"/>
      <c r="T33" s="384"/>
      <c r="U33" s="384"/>
      <c r="V33" s="384"/>
      <c r="W33" s="384"/>
      <c r="X33" s="386"/>
    </row>
    <row r="34" spans="1:24" ht="13.5">
      <c r="A34" s="968"/>
      <c r="B34" s="998" t="s">
        <v>898</v>
      </c>
      <c r="C34" s="999"/>
      <c r="D34" s="999"/>
      <c r="E34" s="1000"/>
      <c r="F34" s="959" t="s">
        <v>899</v>
      </c>
      <c r="G34" s="959"/>
      <c r="H34" s="959"/>
      <c r="I34" s="382" t="s">
        <v>837</v>
      </c>
      <c r="J34" s="383"/>
      <c r="K34" s="383" t="s">
        <v>887</v>
      </c>
      <c r="L34" s="383"/>
      <c r="M34" s="454" t="s">
        <v>888</v>
      </c>
      <c r="N34" s="454"/>
      <c r="O34" s="454" t="s">
        <v>889</v>
      </c>
      <c r="P34" s="467" t="s">
        <v>900</v>
      </c>
      <c r="Q34" s="467"/>
      <c r="R34" s="467" t="s">
        <v>901</v>
      </c>
      <c r="S34" s="467"/>
      <c r="T34" s="454" t="s">
        <v>902</v>
      </c>
      <c r="U34" s="454"/>
      <c r="V34" s="454" t="s">
        <v>903</v>
      </c>
      <c r="W34" s="454"/>
      <c r="X34" s="386" t="s">
        <v>835</v>
      </c>
    </row>
    <row r="35" spans="1:24" ht="13.5">
      <c r="A35" s="968"/>
      <c r="B35" s="1001"/>
      <c r="C35" s="1002"/>
      <c r="D35" s="1002"/>
      <c r="E35" s="1003"/>
      <c r="F35" s="959" t="s">
        <v>904</v>
      </c>
      <c r="G35" s="959"/>
      <c r="H35" s="959"/>
      <c r="I35" s="382" t="s">
        <v>837</v>
      </c>
      <c r="J35" s="383"/>
      <c r="K35" s="383" t="s">
        <v>834</v>
      </c>
      <c r="L35" s="992"/>
      <c r="M35" s="992"/>
      <c r="N35" s="992"/>
      <c r="O35" s="992"/>
      <c r="P35" s="992"/>
      <c r="Q35" s="992"/>
      <c r="R35" s="992"/>
      <c r="S35" s="992"/>
      <c r="T35" s="992"/>
      <c r="U35" s="992"/>
      <c r="V35" s="992"/>
      <c r="W35" s="992"/>
      <c r="X35" s="386" t="s">
        <v>835</v>
      </c>
    </row>
    <row r="36" spans="1:24" ht="13.5">
      <c r="A36" s="968"/>
      <c r="B36" s="1001"/>
      <c r="C36" s="1002"/>
      <c r="D36" s="1002"/>
      <c r="E36" s="1003"/>
      <c r="F36" s="959" t="s">
        <v>865</v>
      </c>
      <c r="G36" s="959"/>
      <c r="H36" s="959"/>
      <c r="I36" s="382" t="s">
        <v>866</v>
      </c>
      <c r="J36" s="454"/>
      <c r="K36" s="383" t="s">
        <v>867</v>
      </c>
      <c r="L36" s="383"/>
      <c r="M36" s="454"/>
      <c r="N36" s="383"/>
      <c r="O36" s="383" t="s">
        <v>868</v>
      </c>
      <c r="P36" s="383"/>
      <c r="Q36" s="383" t="s">
        <v>869</v>
      </c>
      <c r="R36" s="409"/>
      <c r="S36" s="409"/>
      <c r="T36" s="383" t="s">
        <v>870</v>
      </c>
      <c r="U36" s="409"/>
      <c r="V36" s="383" t="s">
        <v>871</v>
      </c>
      <c r="W36" s="383"/>
      <c r="X36" s="386"/>
    </row>
    <row r="37" spans="1:24" ht="13.5">
      <c r="A37" s="968"/>
      <c r="B37" s="1001"/>
      <c r="C37" s="1002"/>
      <c r="D37" s="1002"/>
      <c r="E37" s="1003"/>
      <c r="F37" s="959" t="s">
        <v>905</v>
      </c>
      <c r="G37" s="959"/>
      <c r="H37" s="959"/>
      <c r="I37" s="382" t="s">
        <v>906</v>
      </c>
      <c r="J37" s="383"/>
      <c r="K37" s="383" t="s">
        <v>907</v>
      </c>
      <c r="L37" s="454"/>
      <c r="M37" s="454" t="s">
        <v>908</v>
      </c>
      <c r="N37" s="454"/>
      <c r="O37" s="454" t="s">
        <v>909</v>
      </c>
      <c r="P37" s="454"/>
      <c r="Q37" s="454" t="s">
        <v>910</v>
      </c>
      <c r="R37" s="454"/>
      <c r="S37" s="454"/>
      <c r="T37" s="454" t="s">
        <v>1169</v>
      </c>
      <c r="U37" s="383"/>
      <c r="V37" s="993"/>
      <c r="W37" s="994"/>
      <c r="X37" s="410" t="s">
        <v>1168</v>
      </c>
    </row>
    <row r="38" spans="1:24" ht="13.5">
      <c r="A38" s="968"/>
      <c r="B38" s="995" t="s">
        <v>911</v>
      </c>
      <c r="C38" s="996"/>
      <c r="D38" s="996"/>
      <c r="E38" s="997"/>
      <c r="F38" s="959" t="s">
        <v>912</v>
      </c>
      <c r="G38" s="959"/>
      <c r="H38" s="959"/>
      <c r="I38" s="1004" t="s">
        <v>1028</v>
      </c>
      <c r="J38" s="1005"/>
      <c r="K38" s="451" t="s">
        <v>1029</v>
      </c>
      <c r="L38" s="992"/>
      <c r="M38" s="992"/>
      <c r="N38" s="992"/>
      <c r="O38" s="992"/>
      <c r="P38" s="992"/>
      <c r="Q38" s="992"/>
      <c r="R38" s="992"/>
      <c r="S38" s="992"/>
      <c r="T38" s="992"/>
      <c r="U38" s="992"/>
      <c r="V38" s="992"/>
      <c r="W38" s="992"/>
      <c r="X38" s="386" t="s">
        <v>835</v>
      </c>
    </row>
    <row r="39" spans="1:24" ht="13.5">
      <c r="A39" s="968"/>
      <c r="B39" s="1006" t="s">
        <v>913</v>
      </c>
      <c r="C39" s="1007"/>
      <c r="D39" s="1007"/>
      <c r="E39" s="1008"/>
      <c r="F39" s="1023"/>
      <c r="G39" s="1024"/>
      <c r="H39" s="1024"/>
      <c r="I39" s="1025"/>
      <c r="J39" s="1026"/>
      <c r="K39" s="1027" t="s">
        <v>914</v>
      </c>
      <c r="L39" s="1027"/>
      <c r="M39" s="1028"/>
      <c r="N39" s="1028"/>
      <c r="O39" s="398" t="s">
        <v>915</v>
      </c>
      <c r="P39" s="1027" t="s">
        <v>916</v>
      </c>
      <c r="Q39" s="1027"/>
      <c r="R39" s="994"/>
      <c r="S39" s="994"/>
      <c r="T39" s="383" t="s">
        <v>915</v>
      </c>
      <c r="U39" s="409"/>
      <c r="V39" s="409"/>
      <c r="W39" s="409"/>
      <c r="X39" s="399"/>
    </row>
    <row r="40" spans="1:24" ht="13.5">
      <c r="A40" s="968"/>
      <c r="B40" s="1006" t="s">
        <v>917</v>
      </c>
      <c r="C40" s="1007"/>
      <c r="D40" s="1007"/>
      <c r="E40" s="1008"/>
      <c r="F40" s="959" t="s">
        <v>918</v>
      </c>
      <c r="G40" s="959"/>
      <c r="H40" s="959"/>
      <c r="I40" s="391" t="s">
        <v>919</v>
      </c>
      <c r="J40" s="391"/>
      <c r="K40" s="391" t="s">
        <v>920</v>
      </c>
      <c r="L40" s="391"/>
      <c r="M40" s="469" t="s">
        <v>921</v>
      </c>
      <c r="N40" s="469"/>
      <c r="O40" s="469" t="s">
        <v>922</v>
      </c>
      <c r="P40" s="469"/>
      <c r="Q40" s="469"/>
      <c r="R40" s="469"/>
      <c r="S40" s="469"/>
      <c r="T40" s="469"/>
      <c r="U40" s="469"/>
      <c r="V40" s="469"/>
      <c r="W40" s="469"/>
      <c r="X40" s="411"/>
    </row>
    <row r="41" spans="1:24" ht="15" thickBot="1">
      <c r="A41" s="969"/>
      <c r="B41" s="1009" t="s">
        <v>923</v>
      </c>
      <c r="C41" s="1010"/>
      <c r="D41" s="1010"/>
      <c r="E41" s="1011"/>
      <c r="F41" s="1012"/>
      <c r="G41" s="1012"/>
      <c r="H41" s="1012"/>
      <c r="I41" s="412" t="s">
        <v>924</v>
      </c>
      <c r="J41" s="412"/>
      <c r="K41" s="412" t="s">
        <v>925</v>
      </c>
      <c r="L41" s="412" t="s">
        <v>926</v>
      </c>
      <c r="M41" s="470"/>
      <c r="N41" s="470" t="s">
        <v>927</v>
      </c>
      <c r="O41" s="470" t="s">
        <v>928</v>
      </c>
      <c r="P41" s="470"/>
      <c r="Q41" s="470" t="s">
        <v>929</v>
      </c>
      <c r="R41" s="470" t="s">
        <v>930</v>
      </c>
      <c r="S41" s="470"/>
      <c r="T41" s="470" t="s">
        <v>931</v>
      </c>
      <c r="U41" s="470"/>
      <c r="V41" s="470"/>
      <c r="W41" s="470"/>
      <c r="X41" s="413"/>
    </row>
    <row r="42" spans="1:24" thickBot="1">
      <c r="A42" s="1013" t="s">
        <v>932</v>
      </c>
      <c r="B42" s="1014"/>
      <c r="C42" s="1015"/>
      <c r="D42" s="414" t="s">
        <v>933</v>
      </c>
      <c r="E42" s="1016" t="s">
        <v>934</v>
      </c>
      <c r="F42" s="1017"/>
      <c r="G42" s="1017"/>
      <c r="H42" s="1017"/>
      <c r="I42" s="1017"/>
      <c r="J42" s="1017"/>
      <c r="K42" s="1017"/>
      <c r="L42" s="1018"/>
      <c r="M42" s="1016" t="s">
        <v>932</v>
      </c>
      <c r="N42" s="1019"/>
      <c r="O42" s="1020"/>
      <c r="P42" s="415" t="s">
        <v>933</v>
      </c>
      <c r="Q42" s="1021" t="s">
        <v>935</v>
      </c>
      <c r="R42" s="1017"/>
      <c r="S42" s="1017"/>
      <c r="T42" s="1017"/>
      <c r="U42" s="1017"/>
      <c r="V42" s="1017"/>
      <c r="W42" s="1017"/>
      <c r="X42" s="1022"/>
    </row>
    <row r="43" spans="1:24" ht="13.5">
      <c r="A43" s="1057" t="s">
        <v>936</v>
      </c>
      <c r="B43" s="1040" t="s">
        <v>937</v>
      </c>
      <c r="C43" s="1059"/>
      <c r="D43" s="416"/>
      <c r="E43" s="1060"/>
      <c r="F43" s="1030"/>
      <c r="G43" s="1030"/>
      <c r="H43" s="1030"/>
      <c r="I43" s="1030"/>
      <c r="J43" s="1030"/>
      <c r="K43" s="1030"/>
      <c r="L43" s="1061"/>
      <c r="M43" s="1064" t="s">
        <v>938</v>
      </c>
      <c r="N43" s="1067" t="s">
        <v>939</v>
      </c>
      <c r="O43" s="1068"/>
      <c r="P43" s="417"/>
      <c r="Q43" s="1029"/>
      <c r="R43" s="1030"/>
      <c r="S43" s="1030"/>
      <c r="T43" s="1030"/>
      <c r="U43" s="1030"/>
      <c r="V43" s="1030"/>
      <c r="W43" s="1030"/>
      <c r="X43" s="1031"/>
    </row>
    <row r="44" spans="1:24" ht="13.5">
      <c r="A44" s="1057"/>
      <c r="B44" s="1038" t="s">
        <v>940</v>
      </c>
      <c r="C44" s="1039"/>
      <c r="D44" s="418"/>
      <c r="E44" s="1032"/>
      <c r="F44" s="1033"/>
      <c r="G44" s="1033"/>
      <c r="H44" s="1033"/>
      <c r="I44" s="1033"/>
      <c r="J44" s="1033"/>
      <c r="K44" s="1033"/>
      <c r="L44" s="1062"/>
      <c r="M44" s="1065"/>
      <c r="N44" s="1040" t="str">
        <f>IF(N43="","",IF(N43="歩行","車イス","歩行"))</f>
        <v>車イス</v>
      </c>
      <c r="O44" s="1041"/>
      <c r="P44" s="419"/>
      <c r="Q44" s="1032"/>
      <c r="R44" s="1033"/>
      <c r="S44" s="1033"/>
      <c r="T44" s="1033"/>
      <c r="U44" s="1033"/>
      <c r="V44" s="1033"/>
      <c r="W44" s="1033"/>
      <c r="X44" s="1034"/>
    </row>
    <row r="45" spans="1:24" thickBot="1">
      <c r="A45" s="1057"/>
      <c r="B45" s="1038" t="s">
        <v>941</v>
      </c>
      <c r="C45" s="1039"/>
      <c r="D45" s="418"/>
      <c r="E45" s="1032"/>
      <c r="F45" s="1033"/>
      <c r="G45" s="1033"/>
      <c r="H45" s="1033"/>
      <c r="I45" s="1033"/>
      <c r="J45" s="1033"/>
      <c r="K45" s="1033"/>
      <c r="L45" s="1062"/>
      <c r="M45" s="1065"/>
      <c r="N45" s="1042" t="s">
        <v>942</v>
      </c>
      <c r="O45" s="1043"/>
      <c r="P45" s="420"/>
      <c r="Q45" s="1032"/>
      <c r="R45" s="1033"/>
      <c r="S45" s="1033"/>
      <c r="T45" s="1033"/>
      <c r="U45" s="1033"/>
      <c r="V45" s="1033"/>
      <c r="W45" s="1033"/>
      <c r="X45" s="1034"/>
    </row>
    <row r="46" spans="1:24" thickTop="1">
      <c r="A46" s="1057"/>
      <c r="B46" s="1038" t="s">
        <v>943</v>
      </c>
      <c r="C46" s="1039"/>
      <c r="D46" s="418"/>
      <c r="E46" s="1032"/>
      <c r="F46" s="1033"/>
      <c r="G46" s="1033"/>
      <c r="H46" s="1033"/>
      <c r="I46" s="1033"/>
      <c r="J46" s="1033"/>
      <c r="K46" s="1033"/>
      <c r="L46" s="1062"/>
      <c r="M46" s="1066"/>
      <c r="N46" s="1044" t="s">
        <v>944</v>
      </c>
      <c r="O46" s="1045"/>
      <c r="P46" s="421" t="str">
        <f>IF(P45="","",P43+P45)</f>
        <v/>
      </c>
      <c r="Q46" s="1035"/>
      <c r="R46" s="1036"/>
      <c r="S46" s="1036"/>
      <c r="T46" s="1036"/>
      <c r="U46" s="1036"/>
      <c r="V46" s="1036"/>
      <c r="W46" s="1036"/>
      <c r="X46" s="1037"/>
    </row>
    <row r="47" spans="1:24" ht="13.5">
      <c r="A47" s="1057"/>
      <c r="B47" s="1038" t="s">
        <v>945</v>
      </c>
      <c r="C47" s="1039"/>
      <c r="D47" s="418"/>
      <c r="E47" s="1032"/>
      <c r="F47" s="1033"/>
      <c r="G47" s="1033"/>
      <c r="H47" s="1033"/>
      <c r="I47" s="1033"/>
      <c r="J47" s="1033"/>
      <c r="K47" s="1033"/>
      <c r="L47" s="1062"/>
      <c r="M47" s="1046" t="s">
        <v>946</v>
      </c>
      <c r="N47" s="1049" t="s">
        <v>947</v>
      </c>
      <c r="O47" s="1050"/>
      <c r="P47" s="418"/>
      <c r="Q47" s="1051"/>
      <c r="R47" s="1052"/>
      <c r="S47" s="1052"/>
      <c r="T47" s="1052"/>
      <c r="U47" s="1052"/>
      <c r="V47" s="1052"/>
      <c r="W47" s="1052"/>
      <c r="X47" s="1053"/>
    </row>
    <row r="48" spans="1:24" thickBot="1">
      <c r="A48" s="1057"/>
      <c r="B48" s="1042" t="s">
        <v>948</v>
      </c>
      <c r="C48" s="1054"/>
      <c r="D48" s="422"/>
      <c r="E48" s="1032"/>
      <c r="F48" s="1033"/>
      <c r="G48" s="1033"/>
      <c r="H48" s="1033"/>
      <c r="I48" s="1033"/>
      <c r="J48" s="1033"/>
      <c r="K48" s="1033"/>
      <c r="L48" s="1062"/>
      <c r="M48" s="1047"/>
      <c r="N48" s="1055" t="s">
        <v>949</v>
      </c>
      <c r="O48" s="1043"/>
      <c r="P48" s="422"/>
      <c r="Q48" s="1032"/>
      <c r="R48" s="1033"/>
      <c r="S48" s="1033"/>
      <c r="T48" s="1033"/>
      <c r="U48" s="1033"/>
      <c r="V48" s="1033"/>
      <c r="W48" s="1033"/>
      <c r="X48" s="1034"/>
    </row>
    <row r="49" spans="1:37" ht="14.25" customHeight="1" thickTop="1">
      <c r="A49" s="1058"/>
      <c r="B49" s="1044" t="s">
        <v>944</v>
      </c>
      <c r="C49" s="1056"/>
      <c r="D49" s="423" t="str">
        <f>IF(D48="","",SUM(D43:D48))</f>
        <v/>
      </c>
      <c r="E49" s="1035"/>
      <c r="F49" s="1036"/>
      <c r="G49" s="1036"/>
      <c r="H49" s="1036"/>
      <c r="I49" s="1036"/>
      <c r="J49" s="1036"/>
      <c r="K49" s="1036"/>
      <c r="L49" s="1063"/>
      <c r="M49" s="1048"/>
      <c r="N49" s="1044" t="s">
        <v>944</v>
      </c>
      <c r="O49" s="1045"/>
      <c r="P49" s="421" t="str">
        <f>IF(P48="","",SUM(P47:P48))</f>
        <v/>
      </c>
      <c r="Q49" s="1035"/>
      <c r="R49" s="1036"/>
      <c r="S49" s="1036"/>
      <c r="T49" s="1036"/>
      <c r="U49" s="1036"/>
      <c r="V49" s="1036"/>
      <c r="W49" s="1036"/>
      <c r="X49" s="1037"/>
    </row>
    <row r="50" spans="1:37" ht="14.25" customHeight="1">
      <c r="A50" s="1107" t="s">
        <v>950</v>
      </c>
      <c r="B50" s="1038" t="s">
        <v>951</v>
      </c>
      <c r="C50" s="1039"/>
      <c r="D50" s="424"/>
      <c r="E50" s="1110"/>
      <c r="F50" s="1089"/>
      <c r="G50" s="1089"/>
      <c r="H50" s="1089"/>
      <c r="I50" s="1089"/>
      <c r="J50" s="1089"/>
      <c r="K50" s="1089"/>
      <c r="L50" s="1111"/>
      <c r="M50" s="1116" t="s">
        <v>952</v>
      </c>
      <c r="N50" s="1038" t="s">
        <v>953</v>
      </c>
      <c r="O50" s="1050"/>
      <c r="P50" s="424"/>
      <c r="Q50" s="1088"/>
      <c r="R50" s="1052"/>
      <c r="S50" s="1052"/>
      <c r="T50" s="1052"/>
      <c r="U50" s="1052"/>
      <c r="V50" s="1052"/>
      <c r="W50" s="1052"/>
      <c r="X50" s="1053"/>
    </row>
    <row r="51" spans="1:37" ht="14.25" customHeight="1" thickBot="1">
      <c r="A51" s="1108"/>
      <c r="B51" s="1042" t="s">
        <v>954</v>
      </c>
      <c r="C51" s="1054"/>
      <c r="D51" s="420"/>
      <c r="E51" s="1090"/>
      <c r="F51" s="1091"/>
      <c r="G51" s="1091"/>
      <c r="H51" s="1091"/>
      <c r="I51" s="1091"/>
      <c r="J51" s="1091"/>
      <c r="K51" s="1091"/>
      <c r="L51" s="1112"/>
      <c r="M51" s="1065"/>
      <c r="N51" s="1038" t="s">
        <v>955</v>
      </c>
      <c r="O51" s="1050"/>
      <c r="P51" s="424"/>
      <c r="Q51" s="1032"/>
      <c r="R51" s="1033"/>
      <c r="S51" s="1033"/>
      <c r="T51" s="1033"/>
      <c r="U51" s="1033"/>
      <c r="V51" s="1033"/>
      <c r="W51" s="1033"/>
      <c r="X51" s="1034"/>
    </row>
    <row r="52" spans="1:37" ht="14.25" customHeight="1" thickTop="1" thickBot="1">
      <c r="A52" s="1109"/>
      <c r="B52" s="1044" t="s">
        <v>944</v>
      </c>
      <c r="C52" s="1056"/>
      <c r="D52" s="421" t="str">
        <f>IF(D51="","",SUM(D50:D51))</f>
        <v/>
      </c>
      <c r="E52" s="1113"/>
      <c r="F52" s="1114"/>
      <c r="G52" s="1114"/>
      <c r="H52" s="1114"/>
      <c r="I52" s="1114"/>
      <c r="J52" s="1114"/>
      <c r="K52" s="1114"/>
      <c r="L52" s="1115"/>
      <c r="M52" s="1065"/>
      <c r="N52" s="1042" t="s">
        <v>956</v>
      </c>
      <c r="O52" s="1043"/>
      <c r="P52" s="420"/>
      <c r="Q52" s="1032"/>
      <c r="R52" s="1033"/>
      <c r="S52" s="1033"/>
      <c r="T52" s="1033"/>
      <c r="U52" s="1033"/>
      <c r="V52" s="1033"/>
      <c r="W52" s="1033"/>
      <c r="X52" s="1034"/>
    </row>
    <row r="53" spans="1:37" ht="14.25" customHeight="1" thickTop="1" thickBot="1">
      <c r="A53" s="1086" t="s">
        <v>957</v>
      </c>
      <c r="B53" s="1038" t="s">
        <v>958</v>
      </c>
      <c r="C53" s="1039"/>
      <c r="D53" s="424"/>
      <c r="E53" s="1088"/>
      <c r="F53" s="1089"/>
      <c r="G53" s="1089"/>
      <c r="H53" s="1089"/>
      <c r="I53" s="1089"/>
      <c r="J53" s="1089"/>
      <c r="K53" s="1089"/>
      <c r="L53" s="1089"/>
      <c r="M53" s="1117"/>
      <c r="N53" s="1094" t="s">
        <v>944</v>
      </c>
      <c r="O53" s="1095"/>
      <c r="P53" s="425" t="str">
        <f>IF(P52="","",SUM(P50:P52))</f>
        <v/>
      </c>
      <c r="Q53" s="1032"/>
      <c r="R53" s="1033"/>
      <c r="S53" s="1033"/>
      <c r="T53" s="1033"/>
      <c r="U53" s="1033"/>
      <c r="V53" s="1033"/>
      <c r="W53" s="1033"/>
      <c r="X53" s="1034"/>
    </row>
    <row r="54" spans="1:37" ht="14.25" customHeight="1" thickTop="1" thickBot="1">
      <c r="A54" s="1057"/>
      <c r="B54" s="1038" t="s">
        <v>959</v>
      </c>
      <c r="C54" s="1039"/>
      <c r="D54" s="424"/>
      <c r="E54" s="1090"/>
      <c r="F54" s="1091"/>
      <c r="G54" s="1091"/>
      <c r="H54" s="1091"/>
      <c r="I54" s="1091"/>
      <c r="J54" s="1091"/>
      <c r="K54" s="1091"/>
      <c r="L54" s="1091"/>
      <c r="M54" s="1096" t="s">
        <v>960</v>
      </c>
      <c r="N54" s="1097"/>
      <c r="O54" s="1098"/>
      <c r="P54" s="425" t="str">
        <f>IF(P52="","",D49+D52+D56+P46+P49+P53)</f>
        <v/>
      </c>
      <c r="Q54" s="1118"/>
      <c r="R54" s="1119"/>
      <c r="S54" s="1119"/>
      <c r="T54" s="1119"/>
      <c r="U54" s="1119"/>
      <c r="V54" s="1119"/>
      <c r="W54" s="1119"/>
      <c r="X54" s="1120"/>
    </row>
    <row r="55" spans="1:37" ht="14.25" customHeight="1" thickBot="1">
      <c r="A55" s="1057"/>
      <c r="B55" s="1042" t="s">
        <v>961</v>
      </c>
      <c r="C55" s="1054"/>
      <c r="D55" s="420"/>
      <c r="E55" s="1090"/>
      <c r="F55" s="1091"/>
      <c r="G55" s="1091"/>
      <c r="H55" s="1091"/>
      <c r="I55" s="1091"/>
      <c r="J55" s="1091"/>
      <c r="K55" s="1091"/>
      <c r="L55" s="1091"/>
      <c r="M55" s="1099" t="s">
        <v>962</v>
      </c>
      <c r="N55" s="1100"/>
      <c r="O55" s="1103" t="s">
        <v>963</v>
      </c>
      <c r="P55" s="1103"/>
      <c r="Q55" s="1103"/>
      <c r="R55" s="1103"/>
      <c r="S55" s="1103"/>
      <c r="T55" s="1103"/>
      <c r="U55" s="1103"/>
      <c r="V55" s="1103"/>
      <c r="W55" s="1103"/>
      <c r="X55" s="1104"/>
    </row>
    <row r="56" spans="1:37" ht="14.25" customHeight="1" thickTop="1" thickBot="1">
      <c r="A56" s="1087"/>
      <c r="B56" s="1105" t="s">
        <v>944</v>
      </c>
      <c r="C56" s="1106"/>
      <c r="D56" s="426" t="str">
        <f>IF(D55="","",SUM(D53:D55))</f>
        <v/>
      </c>
      <c r="E56" s="1092"/>
      <c r="F56" s="1093"/>
      <c r="G56" s="1093"/>
      <c r="H56" s="1093"/>
      <c r="I56" s="1093"/>
      <c r="J56" s="1093"/>
      <c r="K56" s="1093"/>
      <c r="L56" s="1093"/>
      <c r="M56" s="1101"/>
      <c r="N56" s="1102"/>
      <c r="O56" s="1072" t="s">
        <v>964</v>
      </c>
      <c r="P56" s="1072"/>
      <c r="Q56" s="1072"/>
      <c r="R56" s="1072"/>
      <c r="S56" s="1072"/>
      <c r="T56" s="1072"/>
      <c r="U56" s="1072"/>
      <c r="V56" s="1072"/>
      <c r="W56" s="1072"/>
      <c r="X56" s="1073"/>
    </row>
    <row r="57" spans="1:37" ht="14.25" customHeight="1" thickBot="1">
      <c r="A57" s="1074" t="s">
        <v>965</v>
      </c>
      <c r="B57" s="1075"/>
      <c r="C57" s="1075"/>
      <c r="D57" s="1075"/>
      <c r="E57" s="1075"/>
      <c r="F57" s="1075"/>
      <c r="G57" s="1075"/>
      <c r="H57" s="1075"/>
      <c r="I57" s="1075"/>
      <c r="J57" s="1075"/>
      <c r="K57" s="1075"/>
      <c r="L57" s="1075"/>
      <c r="M57" s="1075"/>
      <c r="N57" s="1075"/>
      <c r="O57" s="1075"/>
      <c r="P57" s="1075"/>
      <c r="Q57" s="1075"/>
      <c r="R57" s="1075"/>
      <c r="S57" s="1075"/>
      <c r="T57" s="1075"/>
      <c r="U57" s="1075"/>
      <c r="V57" s="1075"/>
      <c r="W57" s="1075"/>
      <c r="X57" s="1076"/>
      <c r="Z57" s="427"/>
      <c r="AA57" s="427"/>
      <c r="AB57" s="427"/>
      <c r="AC57" s="427"/>
      <c r="AD57" s="427"/>
      <c r="AE57" s="427"/>
      <c r="AF57" s="427"/>
      <c r="AG57" s="427"/>
      <c r="AH57" s="427"/>
      <c r="AI57" s="427"/>
      <c r="AJ57" s="427"/>
      <c r="AK57" s="427"/>
    </row>
    <row r="58" spans="1:37" ht="14.25" customHeight="1">
      <c r="A58" s="1077"/>
      <c r="B58" s="1078"/>
      <c r="C58" s="1078"/>
      <c r="D58" s="1078"/>
      <c r="E58" s="1078"/>
      <c r="F58" s="1078"/>
      <c r="G58" s="1078"/>
      <c r="H58" s="1078"/>
      <c r="I58" s="1078"/>
      <c r="J58" s="1078"/>
      <c r="K58" s="1078"/>
      <c r="L58" s="1078"/>
      <c r="M58" s="1078"/>
      <c r="N58" s="1078"/>
      <c r="O58" s="1078"/>
      <c r="P58" s="1078"/>
      <c r="Q58" s="1078"/>
      <c r="R58" s="1078"/>
      <c r="S58" s="1078"/>
      <c r="T58" s="1078"/>
      <c r="U58" s="1078"/>
      <c r="V58" s="1078"/>
      <c r="W58" s="1078"/>
      <c r="X58" s="1079"/>
    </row>
    <row r="59" spans="1:37" ht="14.25" customHeight="1">
      <c r="A59" s="1080"/>
      <c r="B59" s="1081"/>
      <c r="C59" s="1081"/>
      <c r="D59" s="1081"/>
      <c r="E59" s="1081"/>
      <c r="F59" s="1081"/>
      <c r="G59" s="1081"/>
      <c r="H59" s="1081"/>
      <c r="I59" s="1081"/>
      <c r="J59" s="1081"/>
      <c r="K59" s="1081"/>
      <c r="L59" s="1081"/>
      <c r="M59" s="1081"/>
      <c r="N59" s="1081"/>
      <c r="O59" s="1081"/>
      <c r="P59" s="1081"/>
      <c r="Q59" s="1081"/>
      <c r="R59" s="1081"/>
      <c r="S59" s="1081"/>
      <c r="T59" s="1081"/>
      <c r="U59" s="1081"/>
      <c r="V59" s="1081"/>
      <c r="W59" s="1081"/>
      <c r="X59" s="1082"/>
    </row>
    <row r="60" spans="1:37" ht="14.25" customHeight="1">
      <c r="A60" s="1080"/>
      <c r="B60" s="1081"/>
      <c r="C60" s="1081"/>
      <c r="D60" s="1081"/>
      <c r="E60" s="1081"/>
      <c r="F60" s="1081"/>
      <c r="G60" s="1081"/>
      <c r="H60" s="1081"/>
      <c r="I60" s="1081"/>
      <c r="J60" s="1081"/>
      <c r="K60" s="1081"/>
      <c r="L60" s="1081"/>
      <c r="M60" s="1081"/>
      <c r="N60" s="1081"/>
      <c r="O60" s="1081"/>
      <c r="P60" s="1081"/>
      <c r="Q60" s="1081"/>
      <c r="R60" s="1081"/>
      <c r="S60" s="1081"/>
      <c r="T60" s="1081"/>
      <c r="U60" s="1081"/>
      <c r="V60" s="1081"/>
      <c r="W60" s="1081"/>
      <c r="X60" s="1082"/>
    </row>
    <row r="61" spans="1:37" ht="14.25" customHeight="1">
      <c r="A61" s="1080"/>
      <c r="B61" s="1081"/>
      <c r="C61" s="1081"/>
      <c r="D61" s="1081"/>
      <c r="E61" s="1081"/>
      <c r="F61" s="1081"/>
      <c r="G61" s="1081"/>
      <c r="H61" s="1081"/>
      <c r="I61" s="1081"/>
      <c r="J61" s="1081"/>
      <c r="K61" s="1081"/>
      <c r="L61" s="1081"/>
      <c r="M61" s="1081"/>
      <c r="N61" s="1081"/>
      <c r="O61" s="1081"/>
      <c r="P61" s="1081"/>
      <c r="Q61" s="1081"/>
      <c r="R61" s="1081"/>
      <c r="S61" s="1081"/>
      <c r="T61" s="1081"/>
      <c r="U61" s="1081"/>
      <c r="V61" s="1081"/>
      <c r="W61" s="1081"/>
      <c r="X61" s="1082"/>
    </row>
    <row r="62" spans="1:37" ht="14.25" customHeight="1">
      <c r="A62" s="1080"/>
      <c r="B62" s="1081"/>
      <c r="C62" s="1081"/>
      <c r="D62" s="1081"/>
      <c r="E62" s="1081"/>
      <c r="F62" s="1081"/>
      <c r="G62" s="1081"/>
      <c r="H62" s="1081"/>
      <c r="I62" s="1081"/>
      <c r="J62" s="1081"/>
      <c r="K62" s="1081"/>
      <c r="L62" s="1081"/>
      <c r="M62" s="1081"/>
      <c r="N62" s="1081"/>
      <c r="O62" s="1081"/>
      <c r="P62" s="1081"/>
      <c r="Q62" s="1081"/>
      <c r="R62" s="1081"/>
      <c r="S62" s="1081"/>
      <c r="T62" s="1081"/>
      <c r="U62" s="1081"/>
      <c r="V62" s="1081"/>
      <c r="W62" s="1081"/>
      <c r="X62" s="1082"/>
    </row>
    <row r="63" spans="1:37" ht="14.25" customHeight="1">
      <c r="A63" s="1080"/>
      <c r="B63" s="1081"/>
      <c r="C63" s="1081"/>
      <c r="D63" s="1081"/>
      <c r="E63" s="1081"/>
      <c r="F63" s="1081"/>
      <c r="G63" s="1081"/>
      <c r="H63" s="1081"/>
      <c r="I63" s="1081"/>
      <c r="J63" s="1081"/>
      <c r="K63" s="1081"/>
      <c r="L63" s="1081"/>
      <c r="M63" s="1081"/>
      <c r="N63" s="1081"/>
      <c r="O63" s="1081"/>
      <c r="P63" s="1081"/>
      <c r="Q63" s="1081"/>
      <c r="R63" s="1081"/>
      <c r="S63" s="1081"/>
      <c r="T63" s="1081"/>
      <c r="U63" s="1081"/>
      <c r="V63" s="1081"/>
      <c r="W63" s="1081"/>
      <c r="X63" s="1082"/>
    </row>
    <row r="64" spans="1:37" ht="14.25" customHeight="1">
      <c r="A64" s="1080"/>
      <c r="B64" s="1081"/>
      <c r="C64" s="1081"/>
      <c r="D64" s="1081"/>
      <c r="E64" s="1081"/>
      <c r="F64" s="1081"/>
      <c r="G64" s="1081"/>
      <c r="H64" s="1081"/>
      <c r="I64" s="1081"/>
      <c r="J64" s="1081"/>
      <c r="K64" s="1081"/>
      <c r="L64" s="1081"/>
      <c r="M64" s="1081"/>
      <c r="N64" s="1081"/>
      <c r="O64" s="1081"/>
      <c r="P64" s="1081"/>
      <c r="Q64" s="1081"/>
      <c r="R64" s="1081"/>
      <c r="S64" s="1081"/>
      <c r="T64" s="1081"/>
      <c r="U64" s="1081"/>
      <c r="V64" s="1081"/>
      <c r="W64" s="1081"/>
      <c r="X64" s="1082"/>
    </row>
    <row r="65" spans="1:24" ht="13.5">
      <c r="A65" s="1080"/>
      <c r="B65" s="1081"/>
      <c r="C65" s="1081"/>
      <c r="D65" s="1081"/>
      <c r="E65" s="1081"/>
      <c r="F65" s="1081"/>
      <c r="G65" s="1081"/>
      <c r="H65" s="1081"/>
      <c r="I65" s="1081"/>
      <c r="J65" s="1081"/>
      <c r="K65" s="1081"/>
      <c r="L65" s="1081"/>
      <c r="M65" s="1081"/>
      <c r="N65" s="1081"/>
      <c r="O65" s="1081"/>
      <c r="P65" s="1081"/>
      <c r="Q65" s="1081"/>
      <c r="R65" s="1081"/>
      <c r="S65" s="1081"/>
      <c r="T65" s="1081"/>
      <c r="U65" s="1081"/>
      <c r="V65" s="1081"/>
      <c r="W65" s="1081"/>
      <c r="X65" s="1082"/>
    </row>
    <row r="66" spans="1:24" thickBot="1">
      <c r="A66" s="1083"/>
      <c r="B66" s="1084"/>
      <c r="C66" s="1084"/>
      <c r="D66" s="1084"/>
      <c r="E66" s="1084"/>
      <c r="F66" s="1084"/>
      <c r="G66" s="1084"/>
      <c r="H66" s="1084"/>
      <c r="I66" s="1084"/>
      <c r="J66" s="1084"/>
      <c r="K66" s="1084"/>
      <c r="L66" s="1084"/>
      <c r="M66" s="1084"/>
      <c r="N66" s="1084"/>
      <c r="O66" s="1084"/>
      <c r="P66" s="1084"/>
      <c r="Q66" s="1084"/>
      <c r="R66" s="1084"/>
      <c r="S66" s="1084"/>
      <c r="T66" s="1084"/>
      <c r="U66" s="1084"/>
      <c r="V66" s="1084"/>
      <c r="W66" s="1084"/>
      <c r="X66" s="1085"/>
    </row>
    <row r="67" spans="1:24" ht="13.5">
      <c r="A67" s="452"/>
      <c r="B67" s="452"/>
      <c r="C67" s="452"/>
      <c r="D67" s="452"/>
      <c r="E67" s="452"/>
      <c r="F67" s="452"/>
      <c r="G67" s="452"/>
      <c r="H67" s="452"/>
      <c r="I67" s="452"/>
      <c r="J67" s="452"/>
      <c r="K67" s="452"/>
      <c r="L67" s="452"/>
      <c r="M67" s="452"/>
      <c r="N67" s="452"/>
      <c r="O67" s="452"/>
      <c r="P67" s="452"/>
      <c r="Q67" s="452"/>
      <c r="R67" s="452"/>
      <c r="S67" s="452"/>
      <c r="T67" s="452"/>
      <c r="U67" s="531" t="s">
        <v>1132</v>
      </c>
      <c r="V67" s="452"/>
      <c r="W67" s="452"/>
      <c r="X67" s="452"/>
    </row>
  </sheetData>
  <sheetProtection sheet="1" objects="1" scenarios="1" selectLockedCells="1"/>
  <mergeCells count="144">
    <mergeCell ref="W19:X19"/>
    <mergeCell ref="T20:W20"/>
    <mergeCell ref="Q21:W21"/>
    <mergeCell ref="Q23:W23"/>
    <mergeCell ref="V25:W25"/>
    <mergeCell ref="O56:X56"/>
    <mergeCell ref="A57:X57"/>
    <mergeCell ref="A58:X66"/>
    <mergeCell ref="A53:A56"/>
    <mergeCell ref="B53:C53"/>
    <mergeCell ref="E53:L56"/>
    <mergeCell ref="N53:O53"/>
    <mergeCell ref="B54:C54"/>
    <mergeCell ref="M54:O54"/>
    <mergeCell ref="B55:C55"/>
    <mergeCell ref="M55:N56"/>
    <mergeCell ref="O55:X55"/>
    <mergeCell ref="B56:C56"/>
    <mergeCell ref="A50:A52"/>
    <mergeCell ref="B50:C50"/>
    <mergeCell ref="E50:L52"/>
    <mergeCell ref="M50:M53"/>
    <mergeCell ref="N50:O50"/>
    <mergeCell ref="Q50:X54"/>
    <mergeCell ref="B51:C51"/>
    <mergeCell ref="N51:O51"/>
    <mergeCell ref="B52:C52"/>
    <mergeCell ref="N52:O52"/>
    <mergeCell ref="A43:A49"/>
    <mergeCell ref="B43:C43"/>
    <mergeCell ref="E43:L49"/>
    <mergeCell ref="M43:M46"/>
    <mergeCell ref="N43:O43"/>
    <mergeCell ref="Q43:X46"/>
    <mergeCell ref="B44:C44"/>
    <mergeCell ref="N44:O44"/>
    <mergeCell ref="B45:C45"/>
    <mergeCell ref="N45:O45"/>
    <mergeCell ref="B46:C46"/>
    <mergeCell ref="N46:O46"/>
    <mergeCell ref="B47:C47"/>
    <mergeCell ref="M47:M49"/>
    <mergeCell ref="N47:O47"/>
    <mergeCell ref="Q47:X49"/>
    <mergeCell ref="B48:C48"/>
    <mergeCell ref="N48:O48"/>
    <mergeCell ref="B49:C49"/>
    <mergeCell ref="N49:O49"/>
    <mergeCell ref="R39:S39"/>
    <mergeCell ref="B40:E40"/>
    <mergeCell ref="F40:H40"/>
    <mergeCell ref="B41:E41"/>
    <mergeCell ref="F41:H41"/>
    <mergeCell ref="A42:C42"/>
    <mergeCell ref="E42:L42"/>
    <mergeCell ref="M42:O42"/>
    <mergeCell ref="Q42:X42"/>
    <mergeCell ref="B39:E39"/>
    <mergeCell ref="F39:H39"/>
    <mergeCell ref="I39:J39"/>
    <mergeCell ref="K39:L39"/>
    <mergeCell ref="M39:N39"/>
    <mergeCell ref="P39:Q39"/>
    <mergeCell ref="L35:W35"/>
    <mergeCell ref="F36:H36"/>
    <mergeCell ref="F37:H37"/>
    <mergeCell ref="V37:W37"/>
    <mergeCell ref="B38:E38"/>
    <mergeCell ref="F38:H38"/>
    <mergeCell ref="L38:W38"/>
    <mergeCell ref="B31:E33"/>
    <mergeCell ref="F31:H31"/>
    <mergeCell ref="F32:H32"/>
    <mergeCell ref="F33:H33"/>
    <mergeCell ref="B34:E37"/>
    <mergeCell ref="F34:H34"/>
    <mergeCell ref="F35:H35"/>
    <mergeCell ref="I38:J38"/>
    <mergeCell ref="S31:W31"/>
    <mergeCell ref="K33:L33"/>
    <mergeCell ref="F19:H20"/>
    <mergeCell ref="I19:K19"/>
    <mergeCell ref="B25:E27"/>
    <mergeCell ref="F25:H25"/>
    <mergeCell ref="F26:H26"/>
    <mergeCell ref="F27:H27"/>
    <mergeCell ref="B28:E30"/>
    <mergeCell ref="F28:H28"/>
    <mergeCell ref="F29:H29"/>
    <mergeCell ref="F30:H30"/>
    <mergeCell ref="B21:E22"/>
    <mergeCell ref="F21:H21"/>
    <mergeCell ref="F22:H22"/>
    <mergeCell ref="B23:E24"/>
    <mergeCell ref="F23:H23"/>
    <mergeCell ref="F24:H24"/>
    <mergeCell ref="N5:O5"/>
    <mergeCell ref="F13:H13"/>
    <mergeCell ref="L13:V13"/>
    <mergeCell ref="F14:H14"/>
    <mergeCell ref="L14:W14"/>
    <mergeCell ref="F15:H15"/>
    <mergeCell ref="L15:W15"/>
    <mergeCell ref="A7:D7"/>
    <mergeCell ref="A8:D8"/>
    <mergeCell ref="M8:W8"/>
    <mergeCell ref="A9:A41"/>
    <mergeCell ref="B9:E16"/>
    <mergeCell ref="F9:H9"/>
    <mergeCell ref="L9:N9"/>
    <mergeCell ref="F10:H11"/>
    <mergeCell ref="F12:H12"/>
    <mergeCell ref="L12:V12"/>
    <mergeCell ref="F16:H16"/>
    <mergeCell ref="L16:W16"/>
    <mergeCell ref="F17:H17"/>
    <mergeCell ref="U17:W17"/>
    <mergeCell ref="B18:E20"/>
    <mergeCell ref="F18:H18"/>
    <mergeCell ref="L18:T18"/>
    <mergeCell ref="S3:W3"/>
    <mergeCell ref="F6:H6"/>
    <mergeCell ref="N6:P6"/>
    <mergeCell ref="R6:T6"/>
    <mergeCell ref="V6:X6"/>
    <mergeCell ref="J6:L6"/>
    <mergeCell ref="Q9:R9"/>
    <mergeCell ref="U9:X9"/>
    <mergeCell ref="A1:N2"/>
    <mergeCell ref="Q1:X1"/>
    <mergeCell ref="O2:P2"/>
    <mergeCell ref="Q2:X2"/>
    <mergeCell ref="A3:K3"/>
    <mergeCell ref="V5:W5"/>
    <mergeCell ref="A6:D6"/>
    <mergeCell ref="A4:D4"/>
    <mergeCell ref="E4:L4"/>
    <mergeCell ref="M4:N4"/>
    <mergeCell ref="O4:R4"/>
    <mergeCell ref="T4:X4"/>
    <mergeCell ref="A5:D5"/>
    <mergeCell ref="E5:J5"/>
    <mergeCell ref="K5:M5"/>
    <mergeCell ref="T5:U5"/>
  </mergeCells>
  <phoneticPr fontId="2"/>
  <dataValidations count="2">
    <dataValidation type="list" allowBlank="1" showInputMessage="1" showErrorMessage="1" sqref="WVV98308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E65579 JA65579 SW65579 ACS65579 AMO65579 AWK65579 BGG65579 BQC65579 BZY65579 CJU65579 CTQ65579 DDM65579 DNI65579 DXE65579 EHA65579 EQW65579 FAS65579 FKO65579 FUK65579 GEG65579 GOC65579 GXY65579 HHU65579 HRQ65579 IBM65579 ILI65579 IVE65579 JFA65579 JOW65579 JYS65579 KIO65579 KSK65579 LCG65579 LMC65579 LVY65579 MFU65579 MPQ65579 MZM65579 NJI65579 NTE65579 ODA65579 OMW65579 OWS65579 PGO65579 PQK65579 QAG65579 QKC65579 QTY65579 RDU65579 RNQ65579 RXM65579 SHI65579 SRE65579 TBA65579 TKW65579 TUS65579 UEO65579 UOK65579 UYG65579 VIC65579 VRY65579 WBU65579 WLQ65579 WVM65579 E131115 JA131115 SW131115 ACS131115 AMO131115 AWK131115 BGG131115 BQC131115 BZY131115 CJU131115 CTQ131115 DDM131115 DNI131115 DXE131115 EHA131115 EQW131115 FAS131115 FKO131115 FUK131115 GEG131115 GOC131115 GXY131115 HHU131115 HRQ131115 IBM131115 ILI131115 IVE131115 JFA131115 JOW131115 JYS131115 KIO131115 KSK131115 LCG131115 LMC131115 LVY131115 MFU131115 MPQ131115 MZM131115 NJI131115 NTE131115 ODA131115 OMW131115 OWS131115 PGO131115 PQK131115 QAG131115 QKC131115 QTY131115 RDU131115 RNQ131115 RXM131115 SHI131115 SRE131115 TBA131115 TKW131115 TUS131115 UEO131115 UOK131115 UYG131115 VIC131115 VRY131115 WBU131115 WLQ131115 WVM131115 E196651 JA196651 SW196651 ACS196651 AMO196651 AWK196651 BGG196651 BQC196651 BZY196651 CJU196651 CTQ196651 DDM196651 DNI196651 DXE196651 EHA196651 EQW196651 FAS196651 FKO196651 FUK196651 GEG196651 GOC196651 GXY196651 HHU196651 HRQ196651 IBM196651 ILI196651 IVE196651 JFA196651 JOW196651 JYS196651 KIO196651 KSK196651 LCG196651 LMC196651 LVY196651 MFU196651 MPQ196651 MZM196651 NJI196651 NTE196651 ODA196651 OMW196651 OWS196651 PGO196651 PQK196651 QAG196651 QKC196651 QTY196651 RDU196651 RNQ196651 RXM196651 SHI196651 SRE196651 TBA196651 TKW196651 TUS196651 UEO196651 UOK196651 UYG196651 VIC196651 VRY196651 WBU196651 WLQ196651 WVM196651 E262187 JA262187 SW262187 ACS262187 AMO262187 AWK262187 BGG262187 BQC262187 BZY262187 CJU262187 CTQ262187 DDM262187 DNI262187 DXE262187 EHA262187 EQW262187 FAS262187 FKO262187 FUK262187 GEG262187 GOC262187 GXY262187 HHU262187 HRQ262187 IBM262187 ILI262187 IVE262187 JFA262187 JOW262187 JYS262187 KIO262187 KSK262187 LCG262187 LMC262187 LVY262187 MFU262187 MPQ262187 MZM262187 NJI262187 NTE262187 ODA262187 OMW262187 OWS262187 PGO262187 PQK262187 QAG262187 QKC262187 QTY262187 RDU262187 RNQ262187 RXM262187 SHI262187 SRE262187 TBA262187 TKW262187 TUS262187 UEO262187 UOK262187 UYG262187 VIC262187 VRY262187 WBU262187 WLQ262187 WVM262187 E327723 JA327723 SW327723 ACS327723 AMO327723 AWK327723 BGG327723 BQC327723 BZY327723 CJU327723 CTQ327723 DDM327723 DNI327723 DXE327723 EHA327723 EQW327723 FAS327723 FKO327723 FUK327723 GEG327723 GOC327723 GXY327723 HHU327723 HRQ327723 IBM327723 ILI327723 IVE327723 JFA327723 JOW327723 JYS327723 KIO327723 KSK327723 LCG327723 LMC327723 LVY327723 MFU327723 MPQ327723 MZM327723 NJI327723 NTE327723 ODA327723 OMW327723 OWS327723 PGO327723 PQK327723 QAG327723 QKC327723 QTY327723 RDU327723 RNQ327723 RXM327723 SHI327723 SRE327723 TBA327723 TKW327723 TUS327723 UEO327723 UOK327723 UYG327723 VIC327723 VRY327723 WBU327723 WLQ327723 WVM327723 E393259 JA393259 SW393259 ACS393259 AMO393259 AWK393259 BGG393259 BQC393259 BZY393259 CJU393259 CTQ393259 DDM393259 DNI393259 DXE393259 EHA393259 EQW393259 FAS393259 FKO393259 FUK393259 GEG393259 GOC393259 GXY393259 HHU393259 HRQ393259 IBM393259 ILI393259 IVE393259 JFA393259 JOW393259 JYS393259 KIO393259 KSK393259 LCG393259 LMC393259 LVY393259 MFU393259 MPQ393259 MZM393259 NJI393259 NTE393259 ODA393259 OMW393259 OWS393259 PGO393259 PQK393259 QAG393259 QKC393259 QTY393259 RDU393259 RNQ393259 RXM393259 SHI393259 SRE393259 TBA393259 TKW393259 TUS393259 UEO393259 UOK393259 UYG393259 VIC393259 VRY393259 WBU393259 WLQ393259 WVM393259 E458795 JA458795 SW458795 ACS458795 AMO458795 AWK458795 BGG458795 BQC458795 BZY458795 CJU458795 CTQ458795 DDM458795 DNI458795 DXE458795 EHA458795 EQW458795 FAS458795 FKO458795 FUK458795 GEG458795 GOC458795 GXY458795 HHU458795 HRQ458795 IBM458795 ILI458795 IVE458795 JFA458795 JOW458795 JYS458795 KIO458795 KSK458795 LCG458795 LMC458795 LVY458795 MFU458795 MPQ458795 MZM458795 NJI458795 NTE458795 ODA458795 OMW458795 OWS458795 PGO458795 PQK458795 QAG458795 QKC458795 QTY458795 RDU458795 RNQ458795 RXM458795 SHI458795 SRE458795 TBA458795 TKW458795 TUS458795 UEO458795 UOK458795 UYG458795 VIC458795 VRY458795 WBU458795 WLQ458795 WVM458795 E524331 JA524331 SW524331 ACS524331 AMO524331 AWK524331 BGG524331 BQC524331 BZY524331 CJU524331 CTQ524331 DDM524331 DNI524331 DXE524331 EHA524331 EQW524331 FAS524331 FKO524331 FUK524331 GEG524331 GOC524331 GXY524331 HHU524331 HRQ524331 IBM524331 ILI524331 IVE524331 JFA524331 JOW524331 JYS524331 KIO524331 KSK524331 LCG524331 LMC524331 LVY524331 MFU524331 MPQ524331 MZM524331 NJI524331 NTE524331 ODA524331 OMW524331 OWS524331 PGO524331 PQK524331 QAG524331 QKC524331 QTY524331 RDU524331 RNQ524331 RXM524331 SHI524331 SRE524331 TBA524331 TKW524331 TUS524331 UEO524331 UOK524331 UYG524331 VIC524331 VRY524331 WBU524331 WLQ524331 WVM524331 E589867 JA589867 SW589867 ACS589867 AMO589867 AWK589867 BGG589867 BQC589867 BZY589867 CJU589867 CTQ589867 DDM589867 DNI589867 DXE589867 EHA589867 EQW589867 FAS589867 FKO589867 FUK589867 GEG589867 GOC589867 GXY589867 HHU589867 HRQ589867 IBM589867 ILI589867 IVE589867 JFA589867 JOW589867 JYS589867 KIO589867 KSK589867 LCG589867 LMC589867 LVY589867 MFU589867 MPQ589867 MZM589867 NJI589867 NTE589867 ODA589867 OMW589867 OWS589867 PGO589867 PQK589867 QAG589867 QKC589867 QTY589867 RDU589867 RNQ589867 RXM589867 SHI589867 SRE589867 TBA589867 TKW589867 TUS589867 UEO589867 UOK589867 UYG589867 VIC589867 VRY589867 WBU589867 WLQ589867 WVM589867 E655403 JA655403 SW655403 ACS655403 AMO655403 AWK655403 BGG655403 BQC655403 BZY655403 CJU655403 CTQ655403 DDM655403 DNI655403 DXE655403 EHA655403 EQW655403 FAS655403 FKO655403 FUK655403 GEG655403 GOC655403 GXY655403 HHU655403 HRQ655403 IBM655403 ILI655403 IVE655403 JFA655403 JOW655403 JYS655403 KIO655403 KSK655403 LCG655403 LMC655403 LVY655403 MFU655403 MPQ655403 MZM655403 NJI655403 NTE655403 ODA655403 OMW655403 OWS655403 PGO655403 PQK655403 QAG655403 QKC655403 QTY655403 RDU655403 RNQ655403 RXM655403 SHI655403 SRE655403 TBA655403 TKW655403 TUS655403 UEO655403 UOK655403 UYG655403 VIC655403 VRY655403 WBU655403 WLQ655403 WVM655403 E720939 JA720939 SW720939 ACS720939 AMO720939 AWK720939 BGG720939 BQC720939 BZY720939 CJU720939 CTQ720939 DDM720939 DNI720939 DXE720939 EHA720939 EQW720939 FAS720939 FKO720939 FUK720939 GEG720939 GOC720939 GXY720939 HHU720939 HRQ720939 IBM720939 ILI720939 IVE720939 JFA720939 JOW720939 JYS720939 KIO720939 KSK720939 LCG720939 LMC720939 LVY720939 MFU720939 MPQ720939 MZM720939 NJI720939 NTE720939 ODA720939 OMW720939 OWS720939 PGO720939 PQK720939 QAG720939 QKC720939 QTY720939 RDU720939 RNQ720939 RXM720939 SHI720939 SRE720939 TBA720939 TKW720939 TUS720939 UEO720939 UOK720939 UYG720939 VIC720939 VRY720939 WBU720939 WLQ720939 WVM720939 E786475 JA786475 SW786475 ACS786475 AMO786475 AWK786475 BGG786475 BQC786475 BZY786475 CJU786475 CTQ786475 DDM786475 DNI786475 DXE786475 EHA786475 EQW786475 FAS786475 FKO786475 FUK786475 GEG786475 GOC786475 GXY786475 HHU786475 HRQ786475 IBM786475 ILI786475 IVE786475 JFA786475 JOW786475 JYS786475 KIO786475 KSK786475 LCG786475 LMC786475 LVY786475 MFU786475 MPQ786475 MZM786475 NJI786475 NTE786475 ODA786475 OMW786475 OWS786475 PGO786475 PQK786475 QAG786475 QKC786475 QTY786475 RDU786475 RNQ786475 RXM786475 SHI786475 SRE786475 TBA786475 TKW786475 TUS786475 UEO786475 UOK786475 UYG786475 VIC786475 VRY786475 WBU786475 WLQ786475 WVM786475 E852011 JA852011 SW852011 ACS852011 AMO852011 AWK852011 BGG852011 BQC852011 BZY852011 CJU852011 CTQ852011 DDM852011 DNI852011 DXE852011 EHA852011 EQW852011 FAS852011 FKO852011 FUK852011 GEG852011 GOC852011 GXY852011 HHU852011 HRQ852011 IBM852011 ILI852011 IVE852011 JFA852011 JOW852011 JYS852011 KIO852011 KSK852011 LCG852011 LMC852011 LVY852011 MFU852011 MPQ852011 MZM852011 NJI852011 NTE852011 ODA852011 OMW852011 OWS852011 PGO852011 PQK852011 QAG852011 QKC852011 QTY852011 RDU852011 RNQ852011 RXM852011 SHI852011 SRE852011 TBA852011 TKW852011 TUS852011 UEO852011 UOK852011 UYG852011 VIC852011 VRY852011 WBU852011 WLQ852011 WVM852011 E917547 JA917547 SW917547 ACS917547 AMO917547 AWK917547 BGG917547 BQC917547 BZY917547 CJU917547 CTQ917547 DDM917547 DNI917547 DXE917547 EHA917547 EQW917547 FAS917547 FKO917547 FUK917547 GEG917547 GOC917547 GXY917547 HHU917547 HRQ917547 IBM917547 ILI917547 IVE917547 JFA917547 JOW917547 JYS917547 KIO917547 KSK917547 LCG917547 LMC917547 LVY917547 MFU917547 MPQ917547 MZM917547 NJI917547 NTE917547 ODA917547 OMW917547 OWS917547 PGO917547 PQK917547 QAG917547 QKC917547 QTY917547 RDU917547 RNQ917547 RXM917547 SHI917547 SRE917547 TBA917547 TKW917547 TUS917547 UEO917547 UOK917547 UYG917547 VIC917547 VRY917547 WBU917547 WLQ917547 WVM917547 E983083 JA983083 SW983083 ACS983083 AMO983083 AWK983083 BGG983083 BQC983083 BZY983083 CJU983083 CTQ983083 DDM983083 DNI983083 DXE983083 EHA983083 EQW983083 FAS983083 FKO983083 FUK983083 GEG983083 GOC983083 GXY983083 HHU983083 HRQ983083 IBM983083 ILI983083 IVE983083 JFA983083 JOW983083 JYS983083 KIO983083 KSK983083 LCG983083 LMC983083 LVY983083 MFU983083 MPQ983083 MZM983083 NJI983083 NTE983083 ODA983083 OMW983083 OWS983083 PGO983083 PQK983083 QAG983083 QKC983083 QTY983083 RDU983083 RNQ983083 RXM983083 SHI983083 SRE983083 TBA983083 TKW983083 TUS983083 UEO983083 UOK983083 UYG983083 VIC983083 VRY983083 WBU983083 WLQ983083 WVM983083 N43 JJ43 TF43 ADB43 AMX43 AWT43 BGP43 BQL43 CAH43 CKD43 CTZ43 DDV43 DNR43 DXN43 EHJ43 ERF43 FBB43 FKX43 FUT43 GEP43 GOL43 GYH43 HID43 HRZ43 IBV43 ILR43 IVN43 JFJ43 JPF43 JZB43 KIX43 KST43 LCP43 LML43 LWH43 MGD43 MPZ43 MZV43 NJR43 NTN43 ODJ43 ONF43 OXB43 PGX43 PQT43 QAP43 QKL43 QUH43 RED43 RNZ43 RXV43 SHR43 SRN43 TBJ43 TLF43 TVB43 UEX43 UOT43 UYP43 VIL43 VSH43 WCD43 WLZ43 WVV43 N65579 JJ65579 TF65579 ADB65579 AMX65579 AWT65579 BGP65579 BQL65579 CAH65579 CKD65579 CTZ65579 DDV65579 DNR65579 DXN65579 EHJ65579 ERF65579 FBB65579 FKX65579 FUT65579 GEP65579 GOL65579 GYH65579 HID65579 HRZ65579 IBV65579 ILR65579 IVN65579 JFJ65579 JPF65579 JZB65579 KIX65579 KST65579 LCP65579 LML65579 LWH65579 MGD65579 MPZ65579 MZV65579 NJR65579 NTN65579 ODJ65579 ONF65579 OXB65579 PGX65579 PQT65579 QAP65579 QKL65579 QUH65579 RED65579 RNZ65579 RXV65579 SHR65579 SRN65579 TBJ65579 TLF65579 TVB65579 UEX65579 UOT65579 UYP65579 VIL65579 VSH65579 WCD65579 WLZ65579 WVV65579 N131115 JJ131115 TF131115 ADB131115 AMX131115 AWT131115 BGP131115 BQL131115 CAH131115 CKD131115 CTZ131115 DDV131115 DNR131115 DXN131115 EHJ131115 ERF131115 FBB131115 FKX131115 FUT131115 GEP131115 GOL131115 GYH131115 HID131115 HRZ131115 IBV131115 ILR131115 IVN131115 JFJ131115 JPF131115 JZB131115 KIX131115 KST131115 LCP131115 LML131115 LWH131115 MGD131115 MPZ131115 MZV131115 NJR131115 NTN131115 ODJ131115 ONF131115 OXB131115 PGX131115 PQT131115 QAP131115 QKL131115 QUH131115 RED131115 RNZ131115 RXV131115 SHR131115 SRN131115 TBJ131115 TLF131115 TVB131115 UEX131115 UOT131115 UYP131115 VIL131115 VSH131115 WCD131115 WLZ131115 WVV131115 N196651 JJ196651 TF196651 ADB196651 AMX196651 AWT196651 BGP196651 BQL196651 CAH196651 CKD196651 CTZ196651 DDV196651 DNR196651 DXN196651 EHJ196651 ERF196651 FBB196651 FKX196651 FUT196651 GEP196651 GOL196651 GYH196651 HID196651 HRZ196651 IBV196651 ILR196651 IVN196651 JFJ196651 JPF196651 JZB196651 KIX196651 KST196651 LCP196651 LML196651 LWH196651 MGD196651 MPZ196651 MZV196651 NJR196651 NTN196651 ODJ196651 ONF196651 OXB196651 PGX196651 PQT196651 QAP196651 QKL196651 QUH196651 RED196651 RNZ196651 RXV196651 SHR196651 SRN196651 TBJ196651 TLF196651 TVB196651 UEX196651 UOT196651 UYP196651 VIL196651 VSH196651 WCD196651 WLZ196651 WVV196651 N262187 JJ262187 TF262187 ADB262187 AMX262187 AWT262187 BGP262187 BQL262187 CAH262187 CKD262187 CTZ262187 DDV262187 DNR262187 DXN262187 EHJ262187 ERF262187 FBB262187 FKX262187 FUT262187 GEP262187 GOL262187 GYH262187 HID262187 HRZ262187 IBV262187 ILR262187 IVN262187 JFJ262187 JPF262187 JZB262187 KIX262187 KST262187 LCP262187 LML262187 LWH262187 MGD262187 MPZ262187 MZV262187 NJR262187 NTN262187 ODJ262187 ONF262187 OXB262187 PGX262187 PQT262187 QAP262187 QKL262187 QUH262187 RED262187 RNZ262187 RXV262187 SHR262187 SRN262187 TBJ262187 TLF262187 TVB262187 UEX262187 UOT262187 UYP262187 VIL262187 VSH262187 WCD262187 WLZ262187 WVV262187 N327723 JJ327723 TF327723 ADB327723 AMX327723 AWT327723 BGP327723 BQL327723 CAH327723 CKD327723 CTZ327723 DDV327723 DNR327723 DXN327723 EHJ327723 ERF327723 FBB327723 FKX327723 FUT327723 GEP327723 GOL327723 GYH327723 HID327723 HRZ327723 IBV327723 ILR327723 IVN327723 JFJ327723 JPF327723 JZB327723 KIX327723 KST327723 LCP327723 LML327723 LWH327723 MGD327723 MPZ327723 MZV327723 NJR327723 NTN327723 ODJ327723 ONF327723 OXB327723 PGX327723 PQT327723 QAP327723 QKL327723 QUH327723 RED327723 RNZ327723 RXV327723 SHR327723 SRN327723 TBJ327723 TLF327723 TVB327723 UEX327723 UOT327723 UYP327723 VIL327723 VSH327723 WCD327723 WLZ327723 WVV327723 N393259 JJ393259 TF393259 ADB393259 AMX393259 AWT393259 BGP393259 BQL393259 CAH393259 CKD393259 CTZ393259 DDV393259 DNR393259 DXN393259 EHJ393259 ERF393259 FBB393259 FKX393259 FUT393259 GEP393259 GOL393259 GYH393259 HID393259 HRZ393259 IBV393259 ILR393259 IVN393259 JFJ393259 JPF393259 JZB393259 KIX393259 KST393259 LCP393259 LML393259 LWH393259 MGD393259 MPZ393259 MZV393259 NJR393259 NTN393259 ODJ393259 ONF393259 OXB393259 PGX393259 PQT393259 QAP393259 QKL393259 QUH393259 RED393259 RNZ393259 RXV393259 SHR393259 SRN393259 TBJ393259 TLF393259 TVB393259 UEX393259 UOT393259 UYP393259 VIL393259 VSH393259 WCD393259 WLZ393259 WVV393259 N458795 JJ458795 TF458795 ADB458795 AMX458795 AWT458795 BGP458795 BQL458795 CAH458795 CKD458795 CTZ458795 DDV458795 DNR458795 DXN458795 EHJ458795 ERF458795 FBB458795 FKX458795 FUT458795 GEP458795 GOL458795 GYH458795 HID458795 HRZ458795 IBV458795 ILR458795 IVN458795 JFJ458795 JPF458795 JZB458795 KIX458795 KST458795 LCP458795 LML458795 LWH458795 MGD458795 MPZ458795 MZV458795 NJR458795 NTN458795 ODJ458795 ONF458795 OXB458795 PGX458795 PQT458795 QAP458795 QKL458795 QUH458795 RED458795 RNZ458795 RXV458795 SHR458795 SRN458795 TBJ458795 TLF458795 TVB458795 UEX458795 UOT458795 UYP458795 VIL458795 VSH458795 WCD458795 WLZ458795 WVV458795 N524331 JJ524331 TF524331 ADB524331 AMX524331 AWT524331 BGP524331 BQL524331 CAH524331 CKD524331 CTZ524331 DDV524331 DNR524331 DXN524331 EHJ524331 ERF524331 FBB524331 FKX524331 FUT524331 GEP524331 GOL524331 GYH524331 HID524331 HRZ524331 IBV524331 ILR524331 IVN524331 JFJ524331 JPF524331 JZB524331 KIX524331 KST524331 LCP524331 LML524331 LWH524331 MGD524331 MPZ524331 MZV524331 NJR524331 NTN524331 ODJ524331 ONF524331 OXB524331 PGX524331 PQT524331 QAP524331 QKL524331 QUH524331 RED524331 RNZ524331 RXV524331 SHR524331 SRN524331 TBJ524331 TLF524331 TVB524331 UEX524331 UOT524331 UYP524331 VIL524331 VSH524331 WCD524331 WLZ524331 WVV524331 N589867 JJ589867 TF589867 ADB589867 AMX589867 AWT589867 BGP589867 BQL589867 CAH589867 CKD589867 CTZ589867 DDV589867 DNR589867 DXN589867 EHJ589867 ERF589867 FBB589867 FKX589867 FUT589867 GEP589867 GOL589867 GYH589867 HID589867 HRZ589867 IBV589867 ILR589867 IVN589867 JFJ589867 JPF589867 JZB589867 KIX589867 KST589867 LCP589867 LML589867 LWH589867 MGD589867 MPZ589867 MZV589867 NJR589867 NTN589867 ODJ589867 ONF589867 OXB589867 PGX589867 PQT589867 QAP589867 QKL589867 QUH589867 RED589867 RNZ589867 RXV589867 SHR589867 SRN589867 TBJ589867 TLF589867 TVB589867 UEX589867 UOT589867 UYP589867 VIL589867 VSH589867 WCD589867 WLZ589867 WVV589867 N655403 JJ655403 TF655403 ADB655403 AMX655403 AWT655403 BGP655403 BQL655403 CAH655403 CKD655403 CTZ655403 DDV655403 DNR655403 DXN655403 EHJ655403 ERF655403 FBB655403 FKX655403 FUT655403 GEP655403 GOL655403 GYH655403 HID655403 HRZ655403 IBV655403 ILR655403 IVN655403 JFJ655403 JPF655403 JZB655403 KIX655403 KST655403 LCP655403 LML655403 LWH655403 MGD655403 MPZ655403 MZV655403 NJR655403 NTN655403 ODJ655403 ONF655403 OXB655403 PGX655403 PQT655403 QAP655403 QKL655403 QUH655403 RED655403 RNZ655403 RXV655403 SHR655403 SRN655403 TBJ655403 TLF655403 TVB655403 UEX655403 UOT655403 UYP655403 VIL655403 VSH655403 WCD655403 WLZ655403 WVV655403 N720939 JJ720939 TF720939 ADB720939 AMX720939 AWT720939 BGP720939 BQL720939 CAH720939 CKD720939 CTZ720939 DDV720939 DNR720939 DXN720939 EHJ720939 ERF720939 FBB720939 FKX720939 FUT720939 GEP720939 GOL720939 GYH720939 HID720939 HRZ720939 IBV720939 ILR720939 IVN720939 JFJ720939 JPF720939 JZB720939 KIX720939 KST720939 LCP720939 LML720939 LWH720939 MGD720939 MPZ720939 MZV720939 NJR720939 NTN720939 ODJ720939 ONF720939 OXB720939 PGX720939 PQT720939 QAP720939 QKL720939 QUH720939 RED720939 RNZ720939 RXV720939 SHR720939 SRN720939 TBJ720939 TLF720939 TVB720939 UEX720939 UOT720939 UYP720939 VIL720939 VSH720939 WCD720939 WLZ720939 WVV720939 N786475 JJ786475 TF786475 ADB786475 AMX786475 AWT786475 BGP786475 BQL786475 CAH786475 CKD786475 CTZ786475 DDV786475 DNR786475 DXN786475 EHJ786475 ERF786475 FBB786475 FKX786475 FUT786475 GEP786475 GOL786475 GYH786475 HID786475 HRZ786475 IBV786475 ILR786475 IVN786475 JFJ786475 JPF786475 JZB786475 KIX786475 KST786475 LCP786475 LML786475 LWH786475 MGD786475 MPZ786475 MZV786475 NJR786475 NTN786475 ODJ786475 ONF786475 OXB786475 PGX786475 PQT786475 QAP786475 QKL786475 QUH786475 RED786475 RNZ786475 RXV786475 SHR786475 SRN786475 TBJ786475 TLF786475 TVB786475 UEX786475 UOT786475 UYP786475 VIL786475 VSH786475 WCD786475 WLZ786475 WVV786475 N852011 JJ852011 TF852011 ADB852011 AMX852011 AWT852011 BGP852011 BQL852011 CAH852011 CKD852011 CTZ852011 DDV852011 DNR852011 DXN852011 EHJ852011 ERF852011 FBB852011 FKX852011 FUT852011 GEP852011 GOL852011 GYH852011 HID852011 HRZ852011 IBV852011 ILR852011 IVN852011 JFJ852011 JPF852011 JZB852011 KIX852011 KST852011 LCP852011 LML852011 LWH852011 MGD852011 MPZ852011 MZV852011 NJR852011 NTN852011 ODJ852011 ONF852011 OXB852011 PGX852011 PQT852011 QAP852011 QKL852011 QUH852011 RED852011 RNZ852011 RXV852011 SHR852011 SRN852011 TBJ852011 TLF852011 TVB852011 UEX852011 UOT852011 UYP852011 VIL852011 VSH852011 WCD852011 WLZ852011 WVV852011 N917547 JJ917547 TF917547 ADB917547 AMX917547 AWT917547 BGP917547 BQL917547 CAH917547 CKD917547 CTZ917547 DDV917547 DNR917547 DXN917547 EHJ917547 ERF917547 FBB917547 FKX917547 FUT917547 GEP917547 GOL917547 GYH917547 HID917547 HRZ917547 IBV917547 ILR917547 IVN917547 JFJ917547 JPF917547 JZB917547 KIX917547 KST917547 LCP917547 LML917547 LWH917547 MGD917547 MPZ917547 MZV917547 NJR917547 NTN917547 ODJ917547 ONF917547 OXB917547 PGX917547 PQT917547 QAP917547 QKL917547 QUH917547 RED917547 RNZ917547 RXV917547 SHR917547 SRN917547 TBJ917547 TLF917547 TVB917547 UEX917547 UOT917547 UYP917547 VIL917547 VSH917547 WCD917547 WLZ917547 WVV917547 N983083 JJ983083 TF983083 ADB983083 AMX983083 AWT983083 BGP983083 BQL983083 CAH983083 CKD983083 CTZ983083 DDV983083 DNR983083 DXN983083 EHJ983083 ERF983083 FBB983083 FKX983083 FUT983083 GEP983083 GOL983083 GYH983083 HID983083 HRZ983083 IBV983083 ILR983083 IVN983083 JFJ983083 JPF983083 JZB983083 KIX983083 KST983083 LCP983083 LML983083 LWH983083 MGD983083 MPZ983083 MZV983083 NJR983083 NTN983083 ODJ983083 ONF983083 OXB983083 PGX983083 PQT983083 QAP983083 QKL983083 QUH983083 RED983083 RNZ983083 RXV983083 SHR983083 SRN983083 TBJ983083 TLF983083 TVB983083 UEX983083 UOT983083 UYP983083 VIL983083 VSH983083 WCD983083 WLZ983083">
      <formula1>"車イス,歩行"</formula1>
    </dataValidation>
    <dataValidation type="list" allowBlank="1" showInputMessage="1" showErrorMessage="1" sqref="D50:D51 IZ50:IZ51 SV50:SV51 ACR50:ACR51 AMN50:AMN51 AWJ50:AWJ51 BGF50:BGF51 BQB50:BQB51 BZX50:BZX51 CJT50:CJT51 CTP50:CTP51 DDL50:DDL51 DNH50:DNH51 DXD50:DXD51 EGZ50:EGZ51 EQV50:EQV51 FAR50:FAR51 FKN50:FKN51 FUJ50:FUJ51 GEF50:GEF51 GOB50:GOB51 GXX50:GXX51 HHT50:HHT51 HRP50:HRP51 IBL50:IBL51 ILH50:ILH51 IVD50:IVD51 JEZ50:JEZ51 JOV50:JOV51 JYR50:JYR51 KIN50:KIN51 KSJ50:KSJ51 LCF50:LCF51 LMB50:LMB51 LVX50:LVX51 MFT50:MFT51 MPP50:MPP51 MZL50:MZL51 NJH50:NJH51 NTD50:NTD51 OCZ50:OCZ51 OMV50:OMV51 OWR50:OWR51 PGN50:PGN51 PQJ50:PQJ51 QAF50:QAF51 QKB50:QKB51 QTX50:QTX51 RDT50:RDT51 RNP50:RNP51 RXL50:RXL51 SHH50:SHH51 SRD50:SRD51 TAZ50:TAZ51 TKV50:TKV51 TUR50:TUR51 UEN50:UEN51 UOJ50:UOJ51 UYF50:UYF51 VIB50:VIB51 VRX50:VRX51 WBT50:WBT51 WLP50:WLP51 WVL50:WVL51 D65586:D65587 IZ65586:IZ65587 SV65586:SV65587 ACR65586:ACR65587 AMN65586:AMN65587 AWJ65586:AWJ65587 BGF65586:BGF65587 BQB65586:BQB65587 BZX65586:BZX65587 CJT65586:CJT65587 CTP65586:CTP65587 DDL65586:DDL65587 DNH65586:DNH65587 DXD65586:DXD65587 EGZ65586:EGZ65587 EQV65586:EQV65587 FAR65586:FAR65587 FKN65586:FKN65587 FUJ65586:FUJ65587 GEF65586:GEF65587 GOB65586:GOB65587 GXX65586:GXX65587 HHT65586:HHT65587 HRP65586:HRP65587 IBL65586:IBL65587 ILH65586:ILH65587 IVD65586:IVD65587 JEZ65586:JEZ65587 JOV65586:JOV65587 JYR65586:JYR65587 KIN65586:KIN65587 KSJ65586:KSJ65587 LCF65586:LCF65587 LMB65586:LMB65587 LVX65586:LVX65587 MFT65586:MFT65587 MPP65586:MPP65587 MZL65586:MZL65587 NJH65586:NJH65587 NTD65586:NTD65587 OCZ65586:OCZ65587 OMV65586:OMV65587 OWR65586:OWR65587 PGN65586:PGN65587 PQJ65586:PQJ65587 QAF65586:QAF65587 QKB65586:QKB65587 QTX65586:QTX65587 RDT65586:RDT65587 RNP65586:RNP65587 RXL65586:RXL65587 SHH65586:SHH65587 SRD65586:SRD65587 TAZ65586:TAZ65587 TKV65586:TKV65587 TUR65586:TUR65587 UEN65586:UEN65587 UOJ65586:UOJ65587 UYF65586:UYF65587 VIB65586:VIB65587 VRX65586:VRX65587 WBT65586:WBT65587 WLP65586:WLP65587 WVL65586:WVL65587 D131122:D131123 IZ131122:IZ131123 SV131122:SV131123 ACR131122:ACR131123 AMN131122:AMN131123 AWJ131122:AWJ131123 BGF131122:BGF131123 BQB131122:BQB131123 BZX131122:BZX131123 CJT131122:CJT131123 CTP131122:CTP131123 DDL131122:DDL131123 DNH131122:DNH131123 DXD131122:DXD131123 EGZ131122:EGZ131123 EQV131122:EQV131123 FAR131122:FAR131123 FKN131122:FKN131123 FUJ131122:FUJ131123 GEF131122:GEF131123 GOB131122:GOB131123 GXX131122:GXX131123 HHT131122:HHT131123 HRP131122:HRP131123 IBL131122:IBL131123 ILH131122:ILH131123 IVD131122:IVD131123 JEZ131122:JEZ131123 JOV131122:JOV131123 JYR131122:JYR131123 KIN131122:KIN131123 KSJ131122:KSJ131123 LCF131122:LCF131123 LMB131122:LMB131123 LVX131122:LVX131123 MFT131122:MFT131123 MPP131122:MPP131123 MZL131122:MZL131123 NJH131122:NJH131123 NTD131122:NTD131123 OCZ131122:OCZ131123 OMV131122:OMV131123 OWR131122:OWR131123 PGN131122:PGN131123 PQJ131122:PQJ131123 QAF131122:QAF131123 QKB131122:QKB131123 QTX131122:QTX131123 RDT131122:RDT131123 RNP131122:RNP131123 RXL131122:RXL131123 SHH131122:SHH131123 SRD131122:SRD131123 TAZ131122:TAZ131123 TKV131122:TKV131123 TUR131122:TUR131123 UEN131122:UEN131123 UOJ131122:UOJ131123 UYF131122:UYF131123 VIB131122:VIB131123 VRX131122:VRX131123 WBT131122:WBT131123 WLP131122:WLP131123 WVL131122:WVL131123 D196658:D196659 IZ196658:IZ196659 SV196658:SV196659 ACR196658:ACR196659 AMN196658:AMN196659 AWJ196658:AWJ196659 BGF196658:BGF196659 BQB196658:BQB196659 BZX196658:BZX196659 CJT196658:CJT196659 CTP196658:CTP196659 DDL196658:DDL196659 DNH196658:DNH196659 DXD196658:DXD196659 EGZ196658:EGZ196659 EQV196658:EQV196659 FAR196658:FAR196659 FKN196658:FKN196659 FUJ196658:FUJ196659 GEF196658:GEF196659 GOB196658:GOB196659 GXX196658:GXX196659 HHT196658:HHT196659 HRP196658:HRP196659 IBL196658:IBL196659 ILH196658:ILH196659 IVD196658:IVD196659 JEZ196658:JEZ196659 JOV196658:JOV196659 JYR196658:JYR196659 KIN196658:KIN196659 KSJ196658:KSJ196659 LCF196658:LCF196659 LMB196658:LMB196659 LVX196658:LVX196659 MFT196658:MFT196659 MPP196658:MPP196659 MZL196658:MZL196659 NJH196658:NJH196659 NTD196658:NTD196659 OCZ196658:OCZ196659 OMV196658:OMV196659 OWR196658:OWR196659 PGN196658:PGN196659 PQJ196658:PQJ196659 QAF196658:QAF196659 QKB196658:QKB196659 QTX196658:QTX196659 RDT196658:RDT196659 RNP196658:RNP196659 RXL196658:RXL196659 SHH196658:SHH196659 SRD196658:SRD196659 TAZ196658:TAZ196659 TKV196658:TKV196659 TUR196658:TUR196659 UEN196658:UEN196659 UOJ196658:UOJ196659 UYF196658:UYF196659 VIB196658:VIB196659 VRX196658:VRX196659 WBT196658:WBT196659 WLP196658:WLP196659 WVL196658:WVL196659 D262194:D262195 IZ262194:IZ262195 SV262194:SV262195 ACR262194:ACR262195 AMN262194:AMN262195 AWJ262194:AWJ262195 BGF262194:BGF262195 BQB262194:BQB262195 BZX262194:BZX262195 CJT262194:CJT262195 CTP262194:CTP262195 DDL262194:DDL262195 DNH262194:DNH262195 DXD262194:DXD262195 EGZ262194:EGZ262195 EQV262194:EQV262195 FAR262194:FAR262195 FKN262194:FKN262195 FUJ262194:FUJ262195 GEF262194:GEF262195 GOB262194:GOB262195 GXX262194:GXX262195 HHT262194:HHT262195 HRP262194:HRP262195 IBL262194:IBL262195 ILH262194:ILH262195 IVD262194:IVD262195 JEZ262194:JEZ262195 JOV262194:JOV262195 JYR262194:JYR262195 KIN262194:KIN262195 KSJ262194:KSJ262195 LCF262194:LCF262195 LMB262194:LMB262195 LVX262194:LVX262195 MFT262194:MFT262195 MPP262194:MPP262195 MZL262194:MZL262195 NJH262194:NJH262195 NTD262194:NTD262195 OCZ262194:OCZ262195 OMV262194:OMV262195 OWR262194:OWR262195 PGN262194:PGN262195 PQJ262194:PQJ262195 QAF262194:QAF262195 QKB262194:QKB262195 QTX262194:QTX262195 RDT262194:RDT262195 RNP262194:RNP262195 RXL262194:RXL262195 SHH262194:SHH262195 SRD262194:SRD262195 TAZ262194:TAZ262195 TKV262194:TKV262195 TUR262194:TUR262195 UEN262194:UEN262195 UOJ262194:UOJ262195 UYF262194:UYF262195 VIB262194:VIB262195 VRX262194:VRX262195 WBT262194:WBT262195 WLP262194:WLP262195 WVL262194:WVL262195 D327730:D327731 IZ327730:IZ327731 SV327730:SV327731 ACR327730:ACR327731 AMN327730:AMN327731 AWJ327730:AWJ327731 BGF327730:BGF327731 BQB327730:BQB327731 BZX327730:BZX327731 CJT327730:CJT327731 CTP327730:CTP327731 DDL327730:DDL327731 DNH327730:DNH327731 DXD327730:DXD327731 EGZ327730:EGZ327731 EQV327730:EQV327731 FAR327730:FAR327731 FKN327730:FKN327731 FUJ327730:FUJ327731 GEF327730:GEF327731 GOB327730:GOB327731 GXX327730:GXX327731 HHT327730:HHT327731 HRP327730:HRP327731 IBL327730:IBL327731 ILH327730:ILH327731 IVD327730:IVD327731 JEZ327730:JEZ327731 JOV327730:JOV327731 JYR327730:JYR327731 KIN327730:KIN327731 KSJ327730:KSJ327731 LCF327730:LCF327731 LMB327730:LMB327731 LVX327730:LVX327731 MFT327730:MFT327731 MPP327730:MPP327731 MZL327730:MZL327731 NJH327730:NJH327731 NTD327730:NTD327731 OCZ327730:OCZ327731 OMV327730:OMV327731 OWR327730:OWR327731 PGN327730:PGN327731 PQJ327730:PQJ327731 QAF327730:QAF327731 QKB327730:QKB327731 QTX327730:QTX327731 RDT327730:RDT327731 RNP327730:RNP327731 RXL327730:RXL327731 SHH327730:SHH327731 SRD327730:SRD327731 TAZ327730:TAZ327731 TKV327730:TKV327731 TUR327730:TUR327731 UEN327730:UEN327731 UOJ327730:UOJ327731 UYF327730:UYF327731 VIB327730:VIB327731 VRX327730:VRX327731 WBT327730:WBT327731 WLP327730:WLP327731 WVL327730:WVL327731 D393266:D393267 IZ393266:IZ393267 SV393266:SV393267 ACR393266:ACR393267 AMN393266:AMN393267 AWJ393266:AWJ393267 BGF393266:BGF393267 BQB393266:BQB393267 BZX393266:BZX393267 CJT393266:CJT393267 CTP393266:CTP393267 DDL393266:DDL393267 DNH393266:DNH393267 DXD393266:DXD393267 EGZ393266:EGZ393267 EQV393266:EQV393267 FAR393266:FAR393267 FKN393266:FKN393267 FUJ393266:FUJ393267 GEF393266:GEF393267 GOB393266:GOB393267 GXX393266:GXX393267 HHT393266:HHT393267 HRP393266:HRP393267 IBL393266:IBL393267 ILH393266:ILH393267 IVD393266:IVD393267 JEZ393266:JEZ393267 JOV393266:JOV393267 JYR393266:JYR393267 KIN393266:KIN393267 KSJ393266:KSJ393267 LCF393266:LCF393267 LMB393266:LMB393267 LVX393266:LVX393267 MFT393266:MFT393267 MPP393266:MPP393267 MZL393266:MZL393267 NJH393266:NJH393267 NTD393266:NTD393267 OCZ393266:OCZ393267 OMV393266:OMV393267 OWR393266:OWR393267 PGN393266:PGN393267 PQJ393266:PQJ393267 QAF393266:QAF393267 QKB393266:QKB393267 QTX393266:QTX393267 RDT393266:RDT393267 RNP393266:RNP393267 RXL393266:RXL393267 SHH393266:SHH393267 SRD393266:SRD393267 TAZ393266:TAZ393267 TKV393266:TKV393267 TUR393266:TUR393267 UEN393266:UEN393267 UOJ393266:UOJ393267 UYF393266:UYF393267 VIB393266:VIB393267 VRX393266:VRX393267 WBT393266:WBT393267 WLP393266:WLP393267 WVL393266:WVL393267 D458802:D458803 IZ458802:IZ458803 SV458802:SV458803 ACR458802:ACR458803 AMN458802:AMN458803 AWJ458802:AWJ458803 BGF458802:BGF458803 BQB458802:BQB458803 BZX458802:BZX458803 CJT458802:CJT458803 CTP458802:CTP458803 DDL458802:DDL458803 DNH458802:DNH458803 DXD458802:DXD458803 EGZ458802:EGZ458803 EQV458802:EQV458803 FAR458802:FAR458803 FKN458802:FKN458803 FUJ458802:FUJ458803 GEF458802:GEF458803 GOB458802:GOB458803 GXX458802:GXX458803 HHT458802:HHT458803 HRP458802:HRP458803 IBL458802:IBL458803 ILH458802:ILH458803 IVD458802:IVD458803 JEZ458802:JEZ458803 JOV458802:JOV458803 JYR458802:JYR458803 KIN458802:KIN458803 KSJ458802:KSJ458803 LCF458802:LCF458803 LMB458802:LMB458803 LVX458802:LVX458803 MFT458802:MFT458803 MPP458802:MPP458803 MZL458802:MZL458803 NJH458802:NJH458803 NTD458802:NTD458803 OCZ458802:OCZ458803 OMV458802:OMV458803 OWR458802:OWR458803 PGN458802:PGN458803 PQJ458802:PQJ458803 QAF458802:QAF458803 QKB458802:QKB458803 QTX458802:QTX458803 RDT458802:RDT458803 RNP458802:RNP458803 RXL458802:RXL458803 SHH458802:SHH458803 SRD458802:SRD458803 TAZ458802:TAZ458803 TKV458802:TKV458803 TUR458802:TUR458803 UEN458802:UEN458803 UOJ458802:UOJ458803 UYF458802:UYF458803 VIB458802:VIB458803 VRX458802:VRX458803 WBT458802:WBT458803 WLP458802:WLP458803 WVL458802:WVL458803 D524338:D524339 IZ524338:IZ524339 SV524338:SV524339 ACR524338:ACR524339 AMN524338:AMN524339 AWJ524338:AWJ524339 BGF524338:BGF524339 BQB524338:BQB524339 BZX524338:BZX524339 CJT524338:CJT524339 CTP524338:CTP524339 DDL524338:DDL524339 DNH524338:DNH524339 DXD524338:DXD524339 EGZ524338:EGZ524339 EQV524338:EQV524339 FAR524338:FAR524339 FKN524338:FKN524339 FUJ524338:FUJ524339 GEF524338:GEF524339 GOB524338:GOB524339 GXX524338:GXX524339 HHT524338:HHT524339 HRP524338:HRP524339 IBL524338:IBL524339 ILH524338:ILH524339 IVD524338:IVD524339 JEZ524338:JEZ524339 JOV524338:JOV524339 JYR524338:JYR524339 KIN524338:KIN524339 KSJ524338:KSJ524339 LCF524338:LCF524339 LMB524338:LMB524339 LVX524338:LVX524339 MFT524338:MFT524339 MPP524338:MPP524339 MZL524338:MZL524339 NJH524338:NJH524339 NTD524338:NTD524339 OCZ524338:OCZ524339 OMV524338:OMV524339 OWR524338:OWR524339 PGN524338:PGN524339 PQJ524338:PQJ524339 QAF524338:QAF524339 QKB524338:QKB524339 QTX524338:QTX524339 RDT524338:RDT524339 RNP524338:RNP524339 RXL524338:RXL524339 SHH524338:SHH524339 SRD524338:SRD524339 TAZ524338:TAZ524339 TKV524338:TKV524339 TUR524338:TUR524339 UEN524338:UEN524339 UOJ524338:UOJ524339 UYF524338:UYF524339 VIB524338:VIB524339 VRX524338:VRX524339 WBT524338:WBT524339 WLP524338:WLP524339 WVL524338:WVL524339 D589874:D589875 IZ589874:IZ589875 SV589874:SV589875 ACR589874:ACR589875 AMN589874:AMN589875 AWJ589874:AWJ589875 BGF589874:BGF589875 BQB589874:BQB589875 BZX589874:BZX589875 CJT589874:CJT589875 CTP589874:CTP589875 DDL589874:DDL589875 DNH589874:DNH589875 DXD589874:DXD589875 EGZ589874:EGZ589875 EQV589874:EQV589875 FAR589874:FAR589875 FKN589874:FKN589875 FUJ589874:FUJ589875 GEF589874:GEF589875 GOB589874:GOB589875 GXX589874:GXX589875 HHT589874:HHT589875 HRP589874:HRP589875 IBL589874:IBL589875 ILH589874:ILH589875 IVD589874:IVD589875 JEZ589874:JEZ589875 JOV589874:JOV589875 JYR589874:JYR589875 KIN589874:KIN589875 KSJ589874:KSJ589875 LCF589874:LCF589875 LMB589874:LMB589875 LVX589874:LVX589875 MFT589874:MFT589875 MPP589874:MPP589875 MZL589874:MZL589875 NJH589874:NJH589875 NTD589874:NTD589875 OCZ589874:OCZ589875 OMV589874:OMV589875 OWR589874:OWR589875 PGN589874:PGN589875 PQJ589874:PQJ589875 QAF589874:QAF589875 QKB589874:QKB589875 QTX589874:QTX589875 RDT589874:RDT589875 RNP589874:RNP589875 RXL589874:RXL589875 SHH589874:SHH589875 SRD589874:SRD589875 TAZ589874:TAZ589875 TKV589874:TKV589875 TUR589874:TUR589875 UEN589874:UEN589875 UOJ589874:UOJ589875 UYF589874:UYF589875 VIB589874:VIB589875 VRX589874:VRX589875 WBT589874:WBT589875 WLP589874:WLP589875 WVL589874:WVL589875 D655410:D655411 IZ655410:IZ655411 SV655410:SV655411 ACR655410:ACR655411 AMN655410:AMN655411 AWJ655410:AWJ655411 BGF655410:BGF655411 BQB655410:BQB655411 BZX655410:BZX655411 CJT655410:CJT655411 CTP655410:CTP655411 DDL655410:DDL655411 DNH655410:DNH655411 DXD655410:DXD655411 EGZ655410:EGZ655411 EQV655410:EQV655411 FAR655410:FAR655411 FKN655410:FKN655411 FUJ655410:FUJ655411 GEF655410:GEF655411 GOB655410:GOB655411 GXX655410:GXX655411 HHT655410:HHT655411 HRP655410:HRP655411 IBL655410:IBL655411 ILH655410:ILH655411 IVD655410:IVD655411 JEZ655410:JEZ655411 JOV655410:JOV655411 JYR655410:JYR655411 KIN655410:KIN655411 KSJ655410:KSJ655411 LCF655410:LCF655411 LMB655410:LMB655411 LVX655410:LVX655411 MFT655410:MFT655411 MPP655410:MPP655411 MZL655410:MZL655411 NJH655410:NJH655411 NTD655410:NTD655411 OCZ655410:OCZ655411 OMV655410:OMV655411 OWR655410:OWR655411 PGN655410:PGN655411 PQJ655410:PQJ655411 QAF655410:QAF655411 QKB655410:QKB655411 QTX655410:QTX655411 RDT655410:RDT655411 RNP655410:RNP655411 RXL655410:RXL655411 SHH655410:SHH655411 SRD655410:SRD655411 TAZ655410:TAZ655411 TKV655410:TKV655411 TUR655410:TUR655411 UEN655410:UEN655411 UOJ655410:UOJ655411 UYF655410:UYF655411 VIB655410:VIB655411 VRX655410:VRX655411 WBT655410:WBT655411 WLP655410:WLP655411 WVL655410:WVL655411 D720946:D720947 IZ720946:IZ720947 SV720946:SV720947 ACR720946:ACR720947 AMN720946:AMN720947 AWJ720946:AWJ720947 BGF720946:BGF720947 BQB720946:BQB720947 BZX720946:BZX720947 CJT720946:CJT720947 CTP720946:CTP720947 DDL720946:DDL720947 DNH720946:DNH720947 DXD720946:DXD720947 EGZ720946:EGZ720947 EQV720946:EQV720947 FAR720946:FAR720947 FKN720946:FKN720947 FUJ720946:FUJ720947 GEF720946:GEF720947 GOB720946:GOB720947 GXX720946:GXX720947 HHT720946:HHT720947 HRP720946:HRP720947 IBL720946:IBL720947 ILH720946:ILH720947 IVD720946:IVD720947 JEZ720946:JEZ720947 JOV720946:JOV720947 JYR720946:JYR720947 KIN720946:KIN720947 KSJ720946:KSJ720947 LCF720946:LCF720947 LMB720946:LMB720947 LVX720946:LVX720947 MFT720946:MFT720947 MPP720946:MPP720947 MZL720946:MZL720947 NJH720946:NJH720947 NTD720946:NTD720947 OCZ720946:OCZ720947 OMV720946:OMV720947 OWR720946:OWR720947 PGN720946:PGN720947 PQJ720946:PQJ720947 QAF720946:QAF720947 QKB720946:QKB720947 QTX720946:QTX720947 RDT720946:RDT720947 RNP720946:RNP720947 RXL720946:RXL720947 SHH720946:SHH720947 SRD720946:SRD720947 TAZ720946:TAZ720947 TKV720946:TKV720947 TUR720946:TUR720947 UEN720946:UEN720947 UOJ720946:UOJ720947 UYF720946:UYF720947 VIB720946:VIB720947 VRX720946:VRX720947 WBT720946:WBT720947 WLP720946:WLP720947 WVL720946:WVL720947 D786482:D786483 IZ786482:IZ786483 SV786482:SV786483 ACR786482:ACR786483 AMN786482:AMN786483 AWJ786482:AWJ786483 BGF786482:BGF786483 BQB786482:BQB786483 BZX786482:BZX786483 CJT786482:CJT786483 CTP786482:CTP786483 DDL786482:DDL786483 DNH786482:DNH786483 DXD786482:DXD786483 EGZ786482:EGZ786483 EQV786482:EQV786483 FAR786482:FAR786483 FKN786482:FKN786483 FUJ786482:FUJ786483 GEF786482:GEF786483 GOB786482:GOB786483 GXX786482:GXX786483 HHT786482:HHT786483 HRP786482:HRP786483 IBL786482:IBL786483 ILH786482:ILH786483 IVD786482:IVD786483 JEZ786482:JEZ786483 JOV786482:JOV786483 JYR786482:JYR786483 KIN786482:KIN786483 KSJ786482:KSJ786483 LCF786482:LCF786483 LMB786482:LMB786483 LVX786482:LVX786483 MFT786482:MFT786483 MPP786482:MPP786483 MZL786482:MZL786483 NJH786482:NJH786483 NTD786482:NTD786483 OCZ786482:OCZ786483 OMV786482:OMV786483 OWR786482:OWR786483 PGN786482:PGN786483 PQJ786482:PQJ786483 QAF786482:QAF786483 QKB786482:QKB786483 QTX786482:QTX786483 RDT786482:RDT786483 RNP786482:RNP786483 RXL786482:RXL786483 SHH786482:SHH786483 SRD786482:SRD786483 TAZ786482:TAZ786483 TKV786482:TKV786483 TUR786482:TUR786483 UEN786482:UEN786483 UOJ786482:UOJ786483 UYF786482:UYF786483 VIB786482:VIB786483 VRX786482:VRX786483 WBT786482:WBT786483 WLP786482:WLP786483 WVL786482:WVL786483 D852018:D852019 IZ852018:IZ852019 SV852018:SV852019 ACR852018:ACR852019 AMN852018:AMN852019 AWJ852018:AWJ852019 BGF852018:BGF852019 BQB852018:BQB852019 BZX852018:BZX852019 CJT852018:CJT852019 CTP852018:CTP852019 DDL852018:DDL852019 DNH852018:DNH852019 DXD852018:DXD852019 EGZ852018:EGZ852019 EQV852018:EQV852019 FAR852018:FAR852019 FKN852018:FKN852019 FUJ852018:FUJ852019 GEF852018:GEF852019 GOB852018:GOB852019 GXX852018:GXX852019 HHT852018:HHT852019 HRP852018:HRP852019 IBL852018:IBL852019 ILH852018:ILH852019 IVD852018:IVD852019 JEZ852018:JEZ852019 JOV852018:JOV852019 JYR852018:JYR852019 KIN852018:KIN852019 KSJ852018:KSJ852019 LCF852018:LCF852019 LMB852018:LMB852019 LVX852018:LVX852019 MFT852018:MFT852019 MPP852018:MPP852019 MZL852018:MZL852019 NJH852018:NJH852019 NTD852018:NTD852019 OCZ852018:OCZ852019 OMV852018:OMV852019 OWR852018:OWR852019 PGN852018:PGN852019 PQJ852018:PQJ852019 QAF852018:QAF852019 QKB852018:QKB852019 QTX852018:QTX852019 RDT852018:RDT852019 RNP852018:RNP852019 RXL852018:RXL852019 SHH852018:SHH852019 SRD852018:SRD852019 TAZ852018:TAZ852019 TKV852018:TKV852019 TUR852018:TUR852019 UEN852018:UEN852019 UOJ852018:UOJ852019 UYF852018:UYF852019 VIB852018:VIB852019 VRX852018:VRX852019 WBT852018:WBT852019 WLP852018:WLP852019 WVL852018:WVL852019 D917554:D917555 IZ917554:IZ917555 SV917554:SV917555 ACR917554:ACR917555 AMN917554:AMN917555 AWJ917554:AWJ917555 BGF917554:BGF917555 BQB917554:BQB917555 BZX917554:BZX917555 CJT917554:CJT917555 CTP917554:CTP917555 DDL917554:DDL917555 DNH917554:DNH917555 DXD917554:DXD917555 EGZ917554:EGZ917555 EQV917554:EQV917555 FAR917554:FAR917555 FKN917554:FKN917555 FUJ917554:FUJ917555 GEF917554:GEF917555 GOB917554:GOB917555 GXX917554:GXX917555 HHT917554:HHT917555 HRP917554:HRP917555 IBL917554:IBL917555 ILH917554:ILH917555 IVD917554:IVD917555 JEZ917554:JEZ917555 JOV917554:JOV917555 JYR917554:JYR917555 KIN917554:KIN917555 KSJ917554:KSJ917555 LCF917554:LCF917555 LMB917554:LMB917555 LVX917554:LVX917555 MFT917554:MFT917555 MPP917554:MPP917555 MZL917554:MZL917555 NJH917554:NJH917555 NTD917554:NTD917555 OCZ917554:OCZ917555 OMV917554:OMV917555 OWR917554:OWR917555 PGN917554:PGN917555 PQJ917554:PQJ917555 QAF917554:QAF917555 QKB917554:QKB917555 QTX917554:QTX917555 RDT917554:RDT917555 RNP917554:RNP917555 RXL917554:RXL917555 SHH917554:SHH917555 SRD917554:SRD917555 TAZ917554:TAZ917555 TKV917554:TKV917555 TUR917554:TUR917555 UEN917554:UEN917555 UOJ917554:UOJ917555 UYF917554:UYF917555 VIB917554:VIB917555 VRX917554:VRX917555 WBT917554:WBT917555 WLP917554:WLP917555 WVL917554:WVL917555 D983090:D983091 IZ983090:IZ983091 SV983090:SV983091 ACR983090:ACR983091 AMN983090:AMN983091 AWJ983090:AWJ983091 BGF983090:BGF983091 BQB983090:BQB983091 BZX983090:BZX983091 CJT983090:CJT983091 CTP983090:CTP983091 DDL983090:DDL983091 DNH983090:DNH983091 DXD983090:DXD983091 EGZ983090:EGZ983091 EQV983090:EQV983091 FAR983090:FAR983091 FKN983090:FKN983091 FUJ983090:FUJ983091 GEF983090:GEF983091 GOB983090:GOB983091 GXX983090:GXX983091 HHT983090:HHT983091 HRP983090:HRP983091 IBL983090:IBL983091 ILH983090:ILH983091 IVD983090:IVD983091 JEZ983090:JEZ983091 JOV983090:JOV983091 JYR983090:JYR983091 KIN983090:KIN983091 KSJ983090:KSJ983091 LCF983090:LCF983091 LMB983090:LMB983091 LVX983090:LVX983091 MFT983090:MFT983091 MPP983090:MPP983091 MZL983090:MZL983091 NJH983090:NJH983091 NTD983090:NTD983091 OCZ983090:OCZ983091 OMV983090:OMV983091 OWR983090:OWR983091 PGN983090:PGN983091 PQJ983090:PQJ983091 QAF983090:QAF983091 QKB983090:QKB983091 QTX983090:QTX983091 RDT983090:RDT983091 RNP983090:RNP983091 RXL983090:RXL983091 SHH983090:SHH983091 SRD983090:SRD983091 TAZ983090:TAZ983091 TKV983090:TKV983091 TUR983090:TUR983091 UEN983090:UEN983091 UOJ983090:UOJ983091 UYF983090:UYF983091 VIB983090:VIB983091 VRX983090:VRX983091 WBT983090:WBT983091 WLP983090:WLP983091 WVL983090:WVL983091 D53:D55 IZ53:IZ55 SV53:SV55 ACR53:ACR55 AMN53:AMN55 AWJ53:AWJ55 BGF53:BGF55 BQB53:BQB55 BZX53:BZX55 CJT53:CJT55 CTP53:CTP55 DDL53:DDL55 DNH53:DNH55 DXD53:DXD55 EGZ53:EGZ55 EQV53:EQV55 FAR53:FAR55 FKN53:FKN55 FUJ53:FUJ55 GEF53:GEF55 GOB53:GOB55 GXX53:GXX55 HHT53:HHT55 HRP53:HRP55 IBL53:IBL55 ILH53:ILH55 IVD53:IVD55 JEZ53:JEZ55 JOV53:JOV55 JYR53:JYR55 KIN53:KIN55 KSJ53:KSJ55 LCF53:LCF55 LMB53:LMB55 LVX53:LVX55 MFT53:MFT55 MPP53:MPP55 MZL53:MZL55 NJH53:NJH55 NTD53:NTD55 OCZ53:OCZ55 OMV53:OMV55 OWR53:OWR55 PGN53:PGN55 PQJ53:PQJ55 QAF53:QAF55 QKB53:QKB55 QTX53:QTX55 RDT53:RDT55 RNP53:RNP55 RXL53:RXL55 SHH53:SHH55 SRD53:SRD55 TAZ53:TAZ55 TKV53:TKV55 TUR53:TUR55 UEN53:UEN55 UOJ53:UOJ55 UYF53:UYF55 VIB53:VIB55 VRX53:VRX55 WBT53:WBT55 WLP53:WLP55 WVL53:WVL55 D65589:D65591 IZ65589:IZ65591 SV65589:SV65591 ACR65589:ACR65591 AMN65589:AMN65591 AWJ65589:AWJ65591 BGF65589:BGF65591 BQB65589:BQB65591 BZX65589:BZX65591 CJT65589:CJT65591 CTP65589:CTP65591 DDL65589:DDL65591 DNH65589:DNH65591 DXD65589:DXD65591 EGZ65589:EGZ65591 EQV65589:EQV65591 FAR65589:FAR65591 FKN65589:FKN65591 FUJ65589:FUJ65591 GEF65589:GEF65591 GOB65589:GOB65591 GXX65589:GXX65591 HHT65589:HHT65591 HRP65589:HRP65591 IBL65589:IBL65591 ILH65589:ILH65591 IVD65589:IVD65591 JEZ65589:JEZ65591 JOV65589:JOV65591 JYR65589:JYR65591 KIN65589:KIN65591 KSJ65589:KSJ65591 LCF65589:LCF65591 LMB65589:LMB65591 LVX65589:LVX65591 MFT65589:MFT65591 MPP65589:MPP65591 MZL65589:MZL65591 NJH65589:NJH65591 NTD65589:NTD65591 OCZ65589:OCZ65591 OMV65589:OMV65591 OWR65589:OWR65591 PGN65589:PGN65591 PQJ65589:PQJ65591 QAF65589:QAF65591 QKB65589:QKB65591 QTX65589:QTX65591 RDT65589:RDT65591 RNP65589:RNP65591 RXL65589:RXL65591 SHH65589:SHH65591 SRD65589:SRD65591 TAZ65589:TAZ65591 TKV65589:TKV65591 TUR65589:TUR65591 UEN65589:UEN65591 UOJ65589:UOJ65591 UYF65589:UYF65591 VIB65589:VIB65591 VRX65589:VRX65591 WBT65589:WBT65591 WLP65589:WLP65591 WVL65589:WVL65591 D131125:D131127 IZ131125:IZ131127 SV131125:SV131127 ACR131125:ACR131127 AMN131125:AMN131127 AWJ131125:AWJ131127 BGF131125:BGF131127 BQB131125:BQB131127 BZX131125:BZX131127 CJT131125:CJT131127 CTP131125:CTP131127 DDL131125:DDL131127 DNH131125:DNH131127 DXD131125:DXD131127 EGZ131125:EGZ131127 EQV131125:EQV131127 FAR131125:FAR131127 FKN131125:FKN131127 FUJ131125:FUJ131127 GEF131125:GEF131127 GOB131125:GOB131127 GXX131125:GXX131127 HHT131125:HHT131127 HRP131125:HRP131127 IBL131125:IBL131127 ILH131125:ILH131127 IVD131125:IVD131127 JEZ131125:JEZ131127 JOV131125:JOV131127 JYR131125:JYR131127 KIN131125:KIN131127 KSJ131125:KSJ131127 LCF131125:LCF131127 LMB131125:LMB131127 LVX131125:LVX131127 MFT131125:MFT131127 MPP131125:MPP131127 MZL131125:MZL131127 NJH131125:NJH131127 NTD131125:NTD131127 OCZ131125:OCZ131127 OMV131125:OMV131127 OWR131125:OWR131127 PGN131125:PGN131127 PQJ131125:PQJ131127 QAF131125:QAF131127 QKB131125:QKB131127 QTX131125:QTX131127 RDT131125:RDT131127 RNP131125:RNP131127 RXL131125:RXL131127 SHH131125:SHH131127 SRD131125:SRD131127 TAZ131125:TAZ131127 TKV131125:TKV131127 TUR131125:TUR131127 UEN131125:UEN131127 UOJ131125:UOJ131127 UYF131125:UYF131127 VIB131125:VIB131127 VRX131125:VRX131127 WBT131125:WBT131127 WLP131125:WLP131127 WVL131125:WVL131127 D196661:D196663 IZ196661:IZ196663 SV196661:SV196663 ACR196661:ACR196663 AMN196661:AMN196663 AWJ196661:AWJ196663 BGF196661:BGF196663 BQB196661:BQB196663 BZX196661:BZX196663 CJT196661:CJT196663 CTP196661:CTP196663 DDL196661:DDL196663 DNH196661:DNH196663 DXD196661:DXD196663 EGZ196661:EGZ196663 EQV196661:EQV196663 FAR196661:FAR196663 FKN196661:FKN196663 FUJ196661:FUJ196663 GEF196661:GEF196663 GOB196661:GOB196663 GXX196661:GXX196663 HHT196661:HHT196663 HRP196661:HRP196663 IBL196661:IBL196663 ILH196661:ILH196663 IVD196661:IVD196663 JEZ196661:JEZ196663 JOV196661:JOV196663 JYR196661:JYR196663 KIN196661:KIN196663 KSJ196661:KSJ196663 LCF196661:LCF196663 LMB196661:LMB196663 LVX196661:LVX196663 MFT196661:MFT196663 MPP196661:MPP196663 MZL196661:MZL196663 NJH196661:NJH196663 NTD196661:NTD196663 OCZ196661:OCZ196663 OMV196661:OMV196663 OWR196661:OWR196663 PGN196661:PGN196663 PQJ196661:PQJ196663 QAF196661:QAF196663 QKB196661:QKB196663 QTX196661:QTX196663 RDT196661:RDT196663 RNP196661:RNP196663 RXL196661:RXL196663 SHH196661:SHH196663 SRD196661:SRD196663 TAZ196661:TAZ196663 TKV196661:TKV196663 TUR196661:TUR196663 UEN196661:UEN196663 UOJ196661:UOJ196663 UYF196661:UYF196663 VIB196661:VIB196663 VRX196661:VRX196663 WBT196661:WBT196663 WLP196661:WLP196663 WVL196661:WVL196663 D262197:D262199 IZ262197:IZ262199 SV262197:SV262199 ACR262197:ACR262199 AMN262197:AMN262199 AWJ262197:AWJ262199 BGF262197:BGF262199 BQB262197:BQB262199 BZX262197:BZX262199 CJT262197:CJT262199 CTP262197:CTP262199 DDL262197:DDL262199 DNH262197:DNH262199 DXD262197:DXD262199 EGZ262197:EGZ262199 EQV262197:EQV262199 FAR262197:FAR262199 FKN262197:FKN262199 FUJ262197:FUJ262199 GEF262197:GEF262199 GOB262197:GOB262199 GXX262197:GXX262199 HHT262197:HHT262199 HRP262197:HRP262199 IBL262197:IBL262199 ILH262197:ILH262199 IVD262197:IVD262199 JEZ262197:JEZ262199 JOV262197:JOV262199 JYR262197:JYR262199 KIN262197:KIN262199 KSJ262197:KSJ262199 LCF262197:LCF262199 LMB262197:LMB262199 LVX262197:LVX262199 MFT262197:MFT262199 MPP262197:MPP262199 MZL262197:MZL262199 NJH262197:NJH262199 NTD262197:NTD262199 OCZ262197:OCZ262199 OMV262197:OMV262199 OWR262197:OWR262199 PGN262197:PGN262199 PQJ262197:PQJ262199 QAF262197:QAF262199 QKB262197:QKB262199 QTX262197:QTX262199 RDT262197:RDT262199 RNP262197:RNP262199 RXL262197:RXL262199 SHH262197:SHH262199 SRD262197:SRD262199 TAZ262197:TAZ262199 TKV262197:TKV262199 TUR262197:TUR262199 UEN262197:UEN262199 UOJ262197:UOJ262199 UYF262197:UYF262199 VIB262197:VIB262199 VRX262197:VRX262199 WBT262197:WBT262199 WLP262197:WLP262199 WVL262197:WVL262199 D327733:D327735 IZ327733:IZ327735 SV327733:SV327735 ACR327733:ACR327735 AMN327733:AMN327735 AWJ327733:AWJ327735 BGF327733:BGF327735 BQB327733:BQB327735 BZX327733:BZX327735 CJT327733:CJT327735 CTP327733:CTP327735 DDL327733:DDL327735 DNH327733:DNH327735 DXD327733:DXD327735 EGZ327733:EGZ327735 EQV327733:EQV327735 FAR327733:FAR327735 FKN327733:FKN327735 FUJ327733:FUJ327735 GEF327733:GEF327735 GOB327733:GOB327735 GXX327733:GXX327735 HHT327733:HHT327735 HRP327733:HRP327735 IBL327733:IBL327735 ILH327733:ILH327735 IVD327733:IVD327735 JEZ327733:JEZ327735 JOV327733:JOV327735 JYR327733:JYR327735 KIN327733:KIN327735 KSJ327733:KSJ327735 LCF327733:LCF327735 LMB327733:LMB327735 LVX327733:LVX327735 MFT327733:MFT327735 MPP327733:MPP327735 MZL327733:MZL327735 NJH327733:NJH327735 NTD327733:NTD327735 OCZ327733:OCZ327735 OMV327733:OMV327735 OWR327733:OWR327735 PGN327733:PGN327735 PQJ327733:PQJ327735 QAF327733:QAF327735 QKB327733:QKB327735 QTX327733:QTX327735 RDT327733:RDT327735 RNP327733:RNP327735 RXL327733:RXL327735 SHH327733:SHH327735 SRD327733:SRD327735 TAZ327733:TAZ327735 TKV327733:TKV327735 TUR327733:TUR327735 UEN327733:UEN327735 UOJ327733:UOJ327735 UYF327733:UYF327735 VIB327733:VIB327735 VRX327733:VRX327735 WBT327733:WBT327735 WLP327733:WLP327735 WVL327733:WVL327735 D393269:D393271 IZ393269:IZ393271 SV393269:SV393271 ACR393269:ACR393271 AMN393269:AMN393271 AWJ393269:AWJ393271 BGF393269:BGF393271 BQB393269:BQB393271 BZX393269:BZX393271 CJT393269:CJT393271 CTP393269:CTP393271 DDL393269:DDL393271 DNH393269:DNH393271 DXD393269:DXD393271 EGZ393269:EGZ393271 EQV393269:EQV393271 FAR393269:FAR393271 FKN393269:FKN393271 FUJ393269:FUJ393271 GEF393269:GEF393271 GOB393269:GOB393271 GXX393269:GXX393271 HHT393269:HHT393271 HRP393269:HRP393271 IBL393269:IBL393271 ILH393269:ILH393271 IVD393269:IVD393271 JEZ393269:JEZ393271 JOV393269:JOV393271 JYR393269:JYR393271 KIN393269:KIN393271 KSJ393269:KSJ393271 LCF393269:LCF393271 LMB393269:LMB393271 LVX393269:LVX393271 MFT393269:MFT393271 MPP393269:MPP393271 MZL393269:MZL393271 NJH393269:NJH393271 NTD393269:NTD393271 OCZ393269:OCZ393271 OMV393269:OMV393271 OWR393269:OWR393271 PGN393269:PGN393271 PQJ393269:PQJ393271 QAF393269:QAF393271 QKB393269:QKB393271 QTX393269:QTX393271 RDT393269:RDT393271 RNP393269:RNP393271 RXL393269:RXL393271 SHH393269:SHH393271 SRD393269:SRD393271 TAZ393269:TAZ393271 TKV393269:TKV393271 TUR393269:TUR393271 UEN393269:UEN393271 UOJ393269:UOJ393271 UYF393269:UYF393271 VIB393269:VIB393271 VRX393269:VRX393271 WBT393269:WBT393271 WLP393269:WLP393271 WVL393269:WVL393271 D458805:D458807 IZ458805:IZ458807 SV458805:SV458807 ACR458805:ACR458807 AMN458805:AMN458807 AWJ458805:AWJ458807 BGF458805:BGF458807 BQB458805:BQB458807 BZX458805:BZX458807 CJT458805:CJT458807 CTP458805:CTP458807 DDL458805:DDL458807 DNH458805:DNH458807 DXD458805:DXD458807 EGZ458805:EGZ458807 EQV458805:EQV458807 FAR458805:FAR458807 FKN458805:FKN458807 FUJ458805:FUJ458807 GEF458805:GEF458807 GOB458805:GOB458807 GXX458805:GXX458807 HHT458805:HHT458807 HRP458805:HRP458807 IBL458805:IBL458807 ILH458805:ILH458807 IVD458805:IVD458807 JEZ458805:JEZ458807 JOV458805:JOV458807 JYR458805:JYR458807 KIN458805:KIN458807 KSJ458805:KSJ458807 LCF458805:LCF458807 LMB458805:LMB458807 LVX458805:LVX458807 MFT458805:MFT458807 MPP458805:MPP458807 MZL458805:MZL458807 NJH458805:NJH458807 NTD458805:NTD458807 OCZ458805:OCZ458807 OMV458805:OMV458807 OWR458805:OWR458807 PGN458805:PGN458807 PQJ458805:PQJ458807 QAF458805:QAF458807 QKB458805:QKB458807 QTX458805:QTX458807 RDT458805:RDT458807 RNP458805:RNP458807 RXL458805:RXL458807 SHH458805:SHH458807 SRD458805:SRD458807 TAZ458805:TAZ458807 TKV458805:TKV458807 TUR458805:TUR458807 UEN458805:UEN458807 UOJ458805:UOJ458807 UYF458805:UYF458807 VIB458805:VIB458807 VRX458805:VRX458807 WBT458805:WBT458807 WLP458805:WLP458807 WVL458805:WVL458807 D524341:D524343 IZ524341:IZ524343 SV524341:SV524343 ACR524341:ACR524343 AMN524341:AMN524343 AWJ524341:AWJ524343 BGF524341:BGF524343 BQB524341:BQB524343 BZX524341:BZX524343 CJT524341:CJT524343 CTP524341:CTP524343 DDL524341:DDL524343 DNH524341:DNH524343 DXD524341:DXD524343 EGZ524341:EGZ524343 EQV524341:EQV524343 FAR524341:FAR524343 FKN524341:FKN524343 FUJ524341:FUJ524343 GEF524341:GEF524343 GOB524341:GOB524343 GXX524341:GXX524343 HHT524341:HHT524343 HRP524341:HRP524343 IBL524341:IBL524343 ILH524341:ILH524343 IVD524341:IVD524343 JEZ524341:JEZ524343 JOV524341:JOV524343 JYR524341:JYR524343 KIN524341:KIN524343 KSJ524341:KSJ524343 LCF524341:LCF524343 LMB524341:LMB524343 LVX524341:LVX524343 MFT524341:MFT524343 MPP524341:MPP524343 MZL524341:MZL524343 NJH524341:NJH524343 NTD524341:NTD524343 OCZ524341:OCZ524343 OMV524341:OMV524343 OWR524341:OWR524343 PGN524341:PGN524343 PQJ524341:PQJ524343 QAF524341:QAF524343 QKB524341:QKB524343 QTX524341:QTX524343 RDT524341:RDT524343 RNP524341:RNP524343 RXL524341:RXL524343 SHH524341:SHH524343 SRD524341:SRD524343 TAZ524341:TAZ524343 TKV524341:TKV524343 TUR524341:TUR524343 UEN524341:UEN524343 UOJ524341:UOJ524343 UYF524341:UYF524343 VIB524341:VIB524343 VRX524341:VRX524343 WBT524341:WBT524343 WLP524341:WLP524343 WVL524341:WVL524343 D589877:D589879 IZ589877:IZ589879 SV589877:SV589879 ACR589877:ACR589879 AMN589877:AMN589879 AWJ589877:AWJ589879 BGF589877:BGF589879 BQB589877:BQB589879 BZX589877:BZX589879 CJT589877:CJT589879 CTP589877:CTP589879 DDL589877:DDL589879 DNH589877:DNH589879 DXD589877:DXD589879 EGZ589877:EGZ589879 EQV589877:EQV589879 FAR589877:FAR589879 FKN589877:FKN589879 FUJ589877:FUJ589879 GEF589877:GEF589879 GOB589877:GOB589879 GXX589877:GXX589879 HHT589877:HHT589879 HRP589877:HRP589879 IBL589877:IBL589879 ILH589877:ILH589879 IVD589877:IVD589879 JEZ589877:JEZ589879 JOV589877:JOV589879 JYR589877:JYR589879 KIN589877:KIN589879 KSJ589877:KSJ589879 LCF589877:LCF589879 LMB589877:LMB589879 LVX589877:LVX589879 MFT589877:MFT589879 MPP589877:MPP589879 MZL589877:MZL589879 NJH589877:NJH589879 NTD589877:NTD589879 OCZ589877:OCZ589879 OMV589877:OMV589879 OWR589877:OWR589879 PGN589877:PGN589879 PQJ589877:PQJ589879 QAF589877:QAF589879 QKB589877:QKB589879 QTX589877:QTX589879 RDT589877:RDT589879 RNP589877:RNP589879 RXL589877:RXL589879 SHH589877:SHH589879 SRD589877:SRD589879 TAZ589877:TAZ589879 TKV589877:TKV589879 TUR589877:TUR589879 UEN589877:UEN589879 UOJ589877:UOJ589879 UYF589877:UYF589879 VIB589877:VIB589879 VRX589877:VRX589879 WBT589877:WBT589879 WLP589877:WLP589879 WVL589877:WVL589879 D655413:D655415 IZ655413:IZ655415 SV655413:SV655415 ACR655413:ACR655415 AMN655413:AMN655415 AWJ655413:AWJ655415 BGF655413:BGF655415 BQB655413:BQB655415 BZX655413:BZX655415 CJT655413:CJT655415 CTP655413:CTP655415 DDL655413:DDL655415 DNH655413:DNH655415 DXD655413:DXD655415 EGZ655413:EGZ655415 EQV655413:EQV655415 FAR655413:FAR655415 FKN655413:FKN655415 FUJ655413:FUJ655415 GEF655413:GEF655415 GOB655413:GOB655415 GXX655413:GXX655415 HHT655413:HHT655415 HRP655413:HRP655415 IBL655413:IBL655415 ILH655413:ILH655415 IVD655413:IVD655415 JEZ655413:JEZ655415 JOV655413:JOV655415 JYR655413:JYR655415 KIN655413:KIN655415 KSJ655413:KSJ655415 LCF655413:LCF655415 LMB655413:LMB655415 LVX655413:LVX655415 MFT655413:MFT655415 MPP655413:MPP655415 MZL655413:MZL655415 NJH655413:NJH655415 NTD655413:NTD655415 OCZ655413:OCZ655415 OMV655413:OMV655415 OWR655413:OWR655415 PGN655413:PGN655415 PQJ655413:PQJ655415 QAF655413:QAF655415 QKB655413:QKB655415 QTX655413:QTX655415 RDT655413:RDT655415 RNP655413:RNP655415 RXL655413:RXL655415 SHH655413:SHH655415 SRD655413:SRD655415 TAZ655413:TAZ655415 TKV655413:TKV655415 TUR655413:TUR655415 UEN655413:UEN655415 UOJ655413:UOJ655415 UYF655413:UYF655415 VIB655413:VIB655415 VRX655413:VRX655415 WBT655413:WBT655415 WLP655413:WLP655415 WVL655413:WVL655415 D720949:D720951 IZ720949:IZ720951 SV720949:SV720951 ACR720949:ACR720951 AMN720949:AMN720951 AWJ720949:AWJ720951 BGF720949:BGF720951 BQB720949:BQB720951 BZX720949:BZX720951 CJT720949:CJT720951 CTP720949:CTP720951 DDL720949:DDL720951 DNH720949:DNH720951 DXD720949:DXD720951 EGZ720949:EGZ720951 EQV720949:EQV720951 FAR720949:FAR720951 FKN720949:FKN720951 FUJ720949:FUJ720951 GEF720949:GEF720951 GOB720949:GOB720951 GXX720949:GXX720951 HHT720949:HHT720951 HRP720949:HRP720951 IBL720949:IBL720951 ILH720949:ILH720951 IVD720949:IVD720951 JEZ720949:JEZ720951 JOV720949:JOV720951 JYR720949:JYR720951 KIN720949:KIN720951 KSJ720949:KSJ720951 LCF720949:LCF720951 LMB720949:LMB720951 LVX720949:LVX720951 MFT720949:MFT720951 MPP720949:MPP720951 MZL720949:MZL720951 NJH720949:NJH720951 NTD720949:NTD720951 OCZ720949:OCZ720951 OMV720949:OMV720951 OWR720949:OWR720951 PGN720949:PGN720951 PQJ720949:PQJ720951 QAF720949:QAF720951 QKB720949:QKB720951 QTX720949:QTX720951 RDT720949:RDT720951 RNP720949:RNP720951 RXL720949:RXL720951 SHH720949:SHH720951 SRD720949:SRD720951 TAZ720949:TAZ720951 TKV720949:TKV720951 TUR720949:TUR720951 UEN720949:UEN720951 UOJ720949:UOJ720951 UYF720949:UYF720951 VIB720949:VIB720951 VRX720949:VRX720951 WBT720949:WBT720951 WLP720949:WLP720951 WVL720949:WVL720951 D786485:D786487 IZ786485:IZ786487 SV786485:SV786487 ACR786485:ACR786487 AMN786485:AMN786487 AWJ786485:AWJ786487 BGF786485:BGF786487 BQB786485:BQB786487 BZX786485:BZX786487 CJT786485:CJT786487 CTP786485:CTP786487 DDL786485:DDL786487 DNH786485:DNH786487 DXD786485:DXD786487 EGZ786485:EGZ786487 EQV786485:EQV786487 FAR786485:FAR786487 FKN786485:FKN786487 FUJ786485:FUJ786487 GEF786485:GEF786487 GOB786485:GOB786487 GXX786485:GXX786487 HHT786485:HHT786487 HRP786485:HRP786487 IBL786485:IBL786487 ILH786485:ILH786487 IVD786485:IVD786487 JEZ786485:JEZ786487 JOV786485:JOV786487 JYR786485:JYR786487 KIN786485:KIN786487 KSJ786485:KSJ786487 LCF786485:LCF786487 LMB786485:LMB786487 LVX786485:LVX786487 MFT786485:MFT786487 MPP786485:MPP786487 MZL786485:MZL786487 NJH786485:NJH786487 NTD786485:NTD786487 OCZ786485:OCZ786487 OMV786485:OMV786487 OWR786485:OWR786487 PGN786485:PGN786487 PQJ786485:PQJ786487 QAF786485:QAF786487 QKB786485:QKB786487 QTX786485:QTX786487 RDT786485:RDT786487 RNP786485:RNP786487 RXL786485:RXL786487 SHH786485:SHH786487 SRD786485:SRD786487 TAZ786485:TAZ786487 TKV786485:TKV786487 TUR786485:TUR786487 UEN786485:UEN786487 UOJ786485:UOJ786487 UYF786485:UYF786487 VIB786485:VIB786487 VRX786485:VRX786487 WBT786485:WBT786487 WLP786485:WLP786487 WVL786485:WVL786487 D852021:D852023 IZ852021:IZ852023 SV852021:SV852023 ACR852021:ACR852023 AMN852021:AMN852023 AWJ852021:AWJ852023 BGF852021:BGF852023 BQB852021:BQB852023 BZX852021:BZX852023 CJT852021:CJT852023 CTP852021:CTP852023 DDL852021:DDL852023 DNH852021:DNH852023 DXD852021:DXD852023 EGZ852021:EGZ852023 EQV852021:EQV852023 FAR852021:FAR852023 FKN852021:FKN852023 FUJ852021:FUJ852023 GEF852021:GEF852023 GOB852021:GOB852023 GXX852021:GXX852023 HHT852021:HHT852023 HRP852021:HRP852023 IBL852021:IBL852023 ILH852021:ILH852023 IVD852021:IVD852023 JEZ852021:JEZ852023 JOV852021:JOV852023 JYR852021:JYR852023 KIN852021:KIN852023 KSJ852021:KSJ852023 LCF852021:LCF852023 LMB852021:LMB852023 LVX852021:LVX852023 MFT852021:MFT852023 MPP852021:MPP852023 MZL852021:MZL852023 NJH852021:NJH852023 NTD852021:NTD852023 OCZ852021:OCZ852023 OMV852021:OMV852023 OWR852021:OWR852023 PGN852021:PGN852023 PQJ852021:PQJ852023 QAF852021:QAF852023 QKB852021:QKB852023 QTX852021:QTX852023 RDT852021:RDT852023 RNP852021:RNP852023 RXL852021:RXL852023 SHH852021:SHH852023 SRD852021:SRD852023 TAZ852021:TAZ852023 TKV852021:TKV852023 TUR852021:TUR852023 UEN852021:UEN852023 UOJ852021:UOJ852023 UYF852021:UYF852023 VIB852021:VIB852023 VRX852021:VRX852023 WBT852021:WBT852023 WLP852021:WLP852023 WVL852021:WVL852023 D917557:D917559 IZ917557:IZ917559 SV917557:SV917559 ACR917557:ACR917559 AMN917557:AMN917559 AWJ917557:AWJ917559 BGF917557:BGF917559 BQB917557:BQB917559 BZX917557:BZX917559 CJT917557:CJT917559 CTP917557:CTP917559 DDL917557:DDL917559 DNH917557:DNH917559 DXD917557:DXD917559 EGZ917557:EGZ917559 EQV917557:EQV917559 FAR917557:FAR917559 FKN917557:FKN917559 FUJ917557:FUJ917559 GEF917557:GEF917559 GOB917557:GOB917559 GXX917557:GXX917559 HHT917557:HHT917559 HRP917557:HRP917559 IBL917557:IBL917559 ILH917557:ILH917559 IVD917557:IVD917559 JEZ917557:JEZ917559 JOV917557:JOV917559 JYR917557:JYR917559 KIN917557:KIN917559 KSJ917557:KSJ917559 LCF917557:LCF917559 LMB917557:LMB917559 LVX917557:LVX917559 MFT917557:MFT917559 MPP917557:MPP917559 MZL917557:MZL917559 NJH917557:NJH917559 NTD917557:NTD917559 OCZ917557:OCZ917559 OMV917557:OMV917559 OWR917557:OWR917559 PGN917557:PGN917559 PQJ917557:PQJ917559 QAF917557:QAF917559 QKB917557:QKB917559 QTX917557:QTX917559 RDT917557:RDT917559 RNP917557:RNP917559 RXL917557:RXL917559 SHH917557:SHH917559 SRD917557:SRD917559 TAZ917557:TAZ917559 TKV917557:TKV917559 TUR917557:TUR917559 UEN917557:UEN917559 UOJ917557:UOJ917559 UYF917557:UYF917559 VIB917557:VIB917559 VRX917557:VRX917559 WBT917557:WBT917559 WLP917557:WLP917559 WVL917557:WVL917559 D983093:D983095 IZ983093:IZ983095 SV983093:SV983095 ACR983093:ACR983095 AMN983093:AMN983095 AWJ983093:AWJ983095 BGF983093:BGF983095 BQB983093:BQB983095 BZX983093:BZX983095 CJT983093:CJT983095 CTP983093:CTP983095 DDL983093:DDL983095 DNH983093:DNH983095 DXD983093:DXD983095 EGZ983093:EGZ983095 EQV983093:EQV983095 FAR983093:FAR983095 FKN983093:FKN983095 FUJ983093:FUJ983095 GEF983093:GEF983095 GOB983093:GOB983095 GXX983093:GXX983095 HHT983093:HHT983095 HRP983093:HRP983095 IBL983093:IBL983095 ILH983093:ILH983095 IVD983093:IVD983095 JEZ983093:JEZ983095 JOV983093:JOV983095 JYR983093:JYR983095 KIN983093:KIN983095 KSJ983093:KSJ983095 LCF983093:LCF983095 LMB983093:LMB983095 LVX983093:LVX983095 MFT983093:MFT983095 MPP983093:MPP983095 MZL983093:MZL983095 NJH983093:NJH983095 NTD983093:NTD983095 OCZ983093:OCZ983095 OMV983093:OMV983095 OWR983093:OWR983095 PGN983093:PGN983095 PQJ983093:PQJ983095 QAF983093:QAF983095 QKB983093:QKB983095 QTX983093:QTX983095 RDT983093:RDT983095 RNP983093:RNP983095 RXL983093:RXL983095 SHH983093:SHH983095 SRD983093:SRD983095 TAZ983093:TAZ983095 TKV983093:TKV983095 TUR983093:TUR983095 UEN983093:UEN983095 UOJ983093:UOJ983095 UYF983093:UYF983095 VIB983093:VIB983095 VRX983093:VRX983095 WBT983093:WBT983095 WLP983093:WLP983095 WVL983093:WVL983095 D43:D48 IZ43:IZ48 SV43:SV48 ACR43:ACR48 AMN43:AMN48 AWJ43:AWJ48 BGF43:BGF48 BQB43:BQB48 BZX43:BZX48 CJT43:CJT48 CTP43:CTP48 DDL43:DDL48 DNH43:DNH48 DXD43:DXD48 EGZ43:EGZ48 EQV43:EQV48 FAR43:FAR48 FKN43:FKN48 FUJ43:FUJ48 GEF43:GEF48 GOB43:GOB48 GXX43:GXX48 HHT43:HHT48 HRP43:HRP48 IBL43:IBL48 ILH43:ILH48 IVD43:IVD48 JEZ43:JEZ48 JOV43:JOV48 JYR43:JYR48 KIN43:KIN48 KSJ43:KSJ48 LCF43:LCF48 LMB43:LMB48 LVX43:LVX48 MFT43:MFT48 MPP43:MPP48 MZL43:MZL48 NJH43:NJH48 NTD43:NTD48 OCZ43:OCZ48 OMV43:OMV48 OWR43:OWR48 PGN43:PGN48 PQJ43:PQJ48 QAF43:QAF48 QKB43:QKB48 QTX43:QTX48 RDT43:RDT48 RNP43:RNP48 RXL43:RXL48 SHH43:SHH48 SRD43:SRD48 TAZ43:TAZ48 TKV43:TKV48 TUR43:TUR48 UEN43:UEN48 UOJ43:UOJ48 UYF43:UYF48 VIB43:VIB48 VRX43:VRX48 WBT43:WBT48 WLP43:WLP48 WVL43:WVL48 D65579:D65584 IZ65579:IZ65584 SV65579:SV65584 ACR65579:ACR65584 AMN65579:AMN65584 AWJ65579:AWJ65584 BGF65579:BGF65584 BQB65579:BQB65584 BZX65579:BZX65584 CJT65579:CJT65584 CTP65579:CTP65584 DDL65579:DDL65584 DNH65579:DNH65584 DXD65579:DXD65584 EGZ65579:EGZ65584 EQV65579:EQV65584 FAR65579:FAR65584 FKN65579:FKN65584 FUJ65579:FUJ65584 GEF65579:GEF65584 GOB65579:GOB65584 GXX65579:GXX65584 HHT65579:HHT65584 HRP65579:HRP65584 IBL65579:IBL65584 ILH65579:ILH65584 IVD65579:IVD65584 JEZ65579:JEZ65584 JOV65579:JOV65584 JYR65579:JYR65584 KIN65579:KIN65584 KSJ65579:KSJ65584 LCF65579:LCF65584 LMB65579:LMB65584 LVX65579:LVX65584 MFT65579:MFT65584 MPP65579:MPP65584 MZL65579:MZL65584 NJH65579:NJH65584 NTD65579:NTD65584 OCZ65579:OCZ65584 OMV65579:OMV65584 OWR65579:OWR65584 PGN65579:PGN65584 PQJ65579:PQJ65584 QAF65579:QAF65584 QKB65579:QKB65584 QTX65579:QTX65584 RDT65579:RDT65584 RNP65579:RNP65584 RXL65579:RXL65584 SHH65579:SHH65584 SRD65579:SRD65584 TAZ65579:TAZ65584 TKV65579:TKV65584 TUR65579:TUR65584 UEN65579:UEN65584 UOJ65579:UOJ65584 UYF65579:UYF65584 VIB65579:VIB65584 VRX65579:VRX65584 WBT65579:WBT65584 WLP65579:WLP65584 WVL65579:WVL65584 D131115:D131120 IZ131115:IZ131120 SV131115:SV131120 ACR131115:ACR131120 AMN131115:AMN131120 AWJ131115:AWJ131120 BGF131115:BGF131120 BQB131115:BQB131120 BZX131115:BZX131120 CJT131115:CJT131120 CTP131115:CTP131120 DDL131115:DDL131120 DNH131115:DNH131120 DXD131115:DXD131120 EGZ131115:EGZ131120 EQV131115:EQV131120 FAR131115:FAR131120 FKN131115:FKN131120 FUJ131115:FUJ131120 GEF131115:GEF131120 GOB131115:GOB131120 GXX131115:GXX131120 HHT131115:HHT131120 HRP131115:HRP131120 IBL131115:IBL131120 ILH131115:ILH131120 IVD131115:IVD131120 JEZ131115:JEZ131120 JOV131115:JOV131120 JYR131115:JYR131120 KIN131115:KIN131120 KSJ131115:KSJ131120 LCF131115:LCF131120 LMB131115:LMB131120 LVX131115:LVX131120 MFT131115:MFT131120 MPP131115:MPP131120 MZL131115:MZL131120 NJH131115:NJH131120 NTD131115:NTD131120 OCZ131115:OCZ131120 OMV131115:OMV131120 OWR131115:OWR131120 PGN131115:PGN131120 PQJ131115:PQJ131120 QAF131115:QAF131120 QKB131115:QKB131120 QTX131115:QTX131120 RDT131115:RDT131120 RNP131115:RNP131120 RXL131115:RXL131120 SHH131115:SHH131120 SRD131115:SRD131120 TAZ131115:TAZ131120 TKV131115:TKV131120 TUR131115:TUR131120 UEN131115:UEN131120 UOJ131115:UOJ131120 UYF131115:UYF131120 VIB131115:VIB131120 VRX131115:VRX131120 WBT131115:WBT131120 WLP131115:WLP131120 WVL131115:WVL131120 D196651:D196656 IZ196651:IZ196656 SV196651:SV196656 ACR196651:ACR196656 AMN196651:AMN196656 AWJ196651:AWJ196656 BGF196651:BGF196656 BQB196651:BQB196656 BZX196651:BZX196656 CJT196651:CJT196656 CTP196651:CTP196656 DDL196651:DDL196656 DNH196651:DNH196656 DXD196651:DXD196656 EGZ196651:EGZ196656 EQV196651:EQV196656 FAR196651:FAR196656 FKN196651:FKN196656 FUJ196651:FUJ196656 GEF196651:GEF196656 GOB196651:GOB196656 GXX196651:GXX196656 HHT196651:HHT196656 HRP196651:HRP196656 IBL196651:IBL196656 ILH196651:ILH196656 IVD196651:IVD196656 JEZ196651:JEZ196656 JOV196651:JOV196656 JYR196651:JYR196656 KIN196651:KIN196656 KSJ196651:KSJ196656 LCF196651:LCF196656 LMB196651:LMB196656 LVX196651:LVX196656 MFT196651:MFT196656 MPP196651:MPP196656 MZL196651:MZL196656 NJH196651:NJH196656 NTD196651:NTD196656 OCZ196651:OCZ196656 OMV196651:OMV196656 OWR196651:OWR196656 PGN196651:PGN196656 PQJ196651:PQJ196656 QAF196651:QAF196656 QKB196651:QKB196656 QTX196651:QTX196656 RDT196651:RDT196656 RNP196651:RNP196656 RXL196651:RXL196656 SHH196651:SHH196656 SRD196651:SRD196656 TAZ196651:TAZ196656 TKV196651:TKV196656 TUR196651:TUR196656 UEN196651:UEN196656 UOJ196651:UOJ196656 UYF196651:UYF196656 VIB196651:VIB196656 VRX196651:VRX196656 WBT196651:WBT196656 WLP196651:WLP196656 WVL196651:WVL196656 D262187:D262192 IZ262187:IZ262192 SV262187:SV262192 ACR262187:ACR262192 AMN262187:AMN262192 AWJ262187:AWJ262192 BGF262187:BGF262192 BQB262187:BQB262192 BZX262187:BZX262192 CJT262187:CJT262192 CTP262187:CTP262192 DDL262187:DDL262192 DNH262187:DNH262192 DXD262187:DXD262192 EGZ262187:EGZ262192 EQV262187:EQV262192 FAR262187:FAR262192 FKN262187:FKN262192 FUJ262187:FUJ262192 GEF262187:GEF262192 GOB262187:GOB262192 GXX262187:GXX262192 HHT262187:HHT262192 HRP262187:HRP262192 IBL262187:IBL262192 ILH262187:ILH262192 IVD262187:IVD262192 JEZ262187:JEZ262192 JOV262187:JOV262192 JYR262187:JYR262192 KIN262187:KIN262192 KSJ262187:KSJ262192 LCF262187:LCF262192 LMB262187:LMB262192 LVX262187:LVX262192 MFT262187:MFT262192 MPP262187:MPP262192 MZL262187:MZL262192 NJH262187:NJH262192 NTD262187:NTD262192 OCZ262187:OCZ262192 OMV262187:OMV262192 OWR262187:OWR262192 PGN262187:PGN262192 PQJ262187:PQJ262192 QAF262187:QAF262192 QKB262187:QKB262192 QTX262187:QTX262192 RDT262187:RDT262192 RNP262187:RNP262192 RXL262187:RXL262192 SHH262187:SHH262192 SRD262187:SRD262192 TAZ262187:TAZ262192 TKV262187:TKV262192 TUR262187:TUR262192 UEN262187:UEN262192 UOJ262187:UOJ262192 UYF262187:UYF262192 VIB262187:VIB262192 VRX262187:VRX262192 WBT262187:WBT262192 WLP262187:WLP262192 WVL262187:WVL262192 D327723:D327728 IZ327723:IZ327728 SV327723:SV327728 ACR327723:ACR327728 AMN327723:AMN327728 AWJ327723:AWJ327728 BGF327723:BGF327728 BQB327723:BQB327728 BZX327723:BZX327728 CJT327723:CJT327728 CTP327723:CTP327728 DDL327723:DDL327728 DNH327723:DNH327728 DXD327723:DXD327728 EGZ327723:EGZ327728 EQV327723:EQV327728 FAR327723:FAR327728 FKN327723:FKN327728 FUJ327723:FUJ327728 GEF327723:GEF327728 GOB327723:GOB327728 GXX327723:GXX327728 HHT327723:HHT327728 HRP327723:HRP327728 IBL327723:IBL327728 ILH327723:ILH327728 IVD327723:IVD327728 JEZ327723:JEZ327728 JOV327723:JOV327728 JYR327723:JYR327728 KIN327723:KIN327728 KSJ327723:KSJ327728 LCF327723:LCF327728 LMB327723:LMB327728 LVX327723:LVX327728 MFT327723:MFT327728 MPP327723:MPP327728 MZL327723:MZL327728 NJH327723:NJH327728 NTD327723:NTD327728 OCZ327723:OCZ327728 OMV327723:OMV327728 OWR327723:OWR327728 PGN327723:PGN327728 PQJ327723:PQJ327728 QAF327723:QAF327728 QKB327723:QKB327728 QTX327723:QTX327728 RDT327723:RDT327728 RNP327723:RNP327728 RXL327723:RXL327728 SHH327723:SHH327728 SRD327723:SRD327728 TAZ327723:TAZ327728 TKV327723:TKV327728 TUR327723:TUR327728 UEN327723:UEN327728 UOJ327723:UOJ327728 UYF327723:UYF327728 VIB327723:VIB327728 VRX327723:VRX327728 WBT327723:WBT327728 WLP327723:WLP327728 WVL327723:WVL327728 D393259:D393264 IZ393259:IZ393264 SV393259:SV393264 ACR393259:ACR393264 AMN393259:AMN393264 AWJ393259:AWJ393264 BGF393259:BGF393264 BQB393259:BQB393264 BZX393259:BZX393264 CJT393259:CJT393264 CTP393259:CTP393264 DDL393259:DDL393264 DNH393259:DNH393264 DXD393259:DXD393264 EGZ393259:EGZ393264 EQV393259:EQV393264 FAR393259:FAR393264 FKN393259:FKN393264 FUJ393259:FUJ393264 GEF393259:GEF393264 GOB393259:GOB393264 GXX393259:GXX393264 HHT393259:HHT393264 HRP393259:HRP393264 IBL393259:IBL393264 ILH393259:ILH393264 IVD393259:IVD393264 JEZ393259:JEZ393264 JOV393259:JOV393264 JYR393259:JYR393264 KIN393259:KIN393264 KSJ393259:KSJ393264 LCF393259:LCF393264 LMB393259:LMB393264 LVX393259:LVX393264 MFT393259:MFT393264 MPP393259:MPP393264 MZL393259:MZL393264 NJH393259:NJH393264 NTD393259:NTD393264 OCZ393259:OCZ393264 OMV393259:OMV393264 OWR393259:OWR393264 PGN393259:PGN393264 PQJ393259:PQJ393264 QAF393259:QAF393264 QKB393259:QKB393264 QTX393259:QTX393264 RDT393259:RDT393264 RNP393259:RNP393264 RXL393259:RXL393264 SHH393259:SHH393264 SRD393259:SRD393264 TAZ393259:TAZ393264 TKV393259:TKV393264 TUR393259:TUR393264 UEN393259:UEN393264 UOJ393259:UOJ393264 UYF393259:UYF393264 VIB393259:VIB393264 VRX393259:VRX393264 WBT393259:WBT393264 WLP393259:WLP393264 WVL393259:WVL393264 D458795:D458800 IZ458795:IZ458800 SV458795:SV458800 ACR458795:ACR458800 AMN458795:AMN458800 AWJ458795:AWJ458800 BGF458795:BGF458800 BQB458795:BQB458800 BZX458795:BZX458800 CJT458795:CJT458800 CTP458795:CTP458800 DDL458795:DDL458800 DNH458795:DNH458800 DXD458795:DXD458800 EGZ458795:EGZ458800 EQV458795:EQV458800 FAR458795:FAR458800 FKN458795:FKN458800 FUJ458795:FUJ458800 GEF458795:GEF458800 GOB458795:GOB458800 GXX458795:GXX458800 HHT458795:HHT458800 HRP458795:HRP458800 IBL458795:IBL458800 ILH458795:ILH458800 IVD458795:IVD458800 JEZ458795:JEZ458800 JOV458795:JOV458800 JYR458795:JYR458800 KIN458795:KIN458800 KSJ458795:KSJ458800 LCF458795:LCF458800 LMB458795:LMB458800 LVX458795:LVX458800 MFT458795:MFT458800 MPP458795:MPP458800 MZL458795:MZL458800 NJH458795:NJH458800 NTD458795:NTD458800 OCZ458795:OCZ458800 OMV458795:OMV458800 OWR458795:OWR458800 PGN458795:PGN458800 PQJ458795:PQJ458800 QAF458795:QAF458800 QKB458795:QKB458800 QTX458795:QTX458800 RDT458795:RDT458800 RNP458795:RNP458800 RXL458795:RXL458800 SHH458795:SHH458800 SRD458795:SRD458800 TAZ458795:TAZ458800 TKV458795:TKV458800 TUR458795:TUR458800 UEN458795:UEN458800 UOJ458795:UOJ458800 UYF458795:UYF458800 VIB458795:VIB458800 VRX458795:VRX458800 WBT458795:WBT458800 WLP458795:WLP458800 WVL458795:WVL458800 D524331:D524336 IZ524331:IZ524336 SV524331:SV524336 ACR524331:ACR524336 AMN524331:AMN524336 AWJ524331:AWJ524336 BGF524331:BGF524336 BQB524331:BQB524336 BZX524331:BZX524336 CJT524331:CJT524336 CTP524331:CTP524336 DDL524331:DDL524336 DNH524331:DNH524336 DXD524331:DXD524336 EGZ524331:EGZ524336 EQV524331:EQV524336 FAR524331:FAR524336 FKN524331:FKN524336 FUJ524331:FUJ524336 GEF524331:GEF524336 GOB524331:GOB524336 GXX524331:GXX524336 HHT524331:HHT524336 HRP524331:HRP524336 IBL524331:IBL524336 ILH524331:ILH524336 IVD524331:IVD524336 JEZ524331:JEZ524336 JOV524331:JOV524336 JYR524331:JYR524336 KIN524331:KIN524336 KSJ524331:KSJ524336 LCF524331:LCF524336 LMB524331:LMB524336 LVX524331:LVX524336 MFT524331:MFT524336 MPP524331:MPP524336 MZL524331:MZL524336 NJH524331:NJH524336 NTD524331:NTD524336 OCZ524331:OCZ524336 OMV524331:OMV524336 OWR524331:OWR524336 PGN524331:PGN524336 PQJ524331:PQJ524336 QAF524331:QAF524336 QKB524331:QKB524336 QTX524331:QTX524336 RDT524331:RDT524336 RNP524331:RNP524336 RXL524331:RXL524336 SHH524331:SHH524336 SRD524331:SRD524336 TAZ524331:TAZ524336 TKV524331:TKV524336 TUR524331:TUR524336 UEN524331:UEN524336 UOJ524331:UOJ524336 UYF524331:UYF524336 VIB524331:VIB524336 VRX524331:VRX524336 WBT524331:WBT524336 WLP524331:WLP524336 WVL524331:WVL524336 D589867:D589872 IZ589867:IZ589872 SV589867:SV589872 ACR589867:ACR589872 AMN589867:AMN589872 AWJ589867:AWJ589872 BGF589867:BGF589872 BQB589867:BQB589872 BZX589867:BZX589872 CJT589867:CJT589872 CTP589867:CTP589872 DDL589867:DDL589872 DNH589867:DNH589872 DXD589867:DXD589872 EGZ589867:EGZ589872 EQV589867:EQV589872 FAR589867:FAR589872 FKN589867:FKN589872 FUJ589867:FUJ589872 GEF589867:GEF589872 GOB589867:GOB589872 GXX589867:GXX589872 HHT589867:HHT589872 HRP589867:HRP589872 IBL589867:IBL589872 ILH589867:ILH589872 IVD589867:IVD589872 JEZ589867:JEZ589872 JOV589867:JOV589872 JYR589867:JYR589872 KIN589867:KIN589872 KSJ589867:KSJ589872 LCF589867:LCF589872 LMB589867:LMB589872 LVX589867:LVX589872 MFT589867:MFT589872 MPP589867:MPP589872 MZL589867:MZL589872 NJH589867:NJH589872 NTD589867:NTD589872 OCZ589867:OCZ589872 OMV589867:OMV589872 OWR589867:OWR589872 PGN589867:PGN589872 PQJ589867:PQJ589872 QAF589867:QAF589872 QKB589867:QKB589872 QTX589867:QTX589872 RDT589867:RDT589872 RNP589867:RNP589872 RXL589867:RXL589872 SHH589867:SHH589872 SRD589867:SRD589872 TAZ589867:TAZ589872 TKV589867:TKV589872 TUR589867:TUR589872 UEN589867:UEN589872 UOJ589867:UOJ589872 UYF589867:UYF589872 VIB589867:VIB589872 VRX589867:VRX589872 WBT589867:WBT589872 WLP589867:WLP589872 WVL589867:WVL589872 D655403:D655408 IZ655403:IZ655408 SV655403:SV655408 ACR655403:ACR655408 AMN655403:AMN655408 AWJ655403:AWJ655408 BGF655403:BGF655408 BQB655403:BQB655408 BZX655403:BZX655408 CJT655403:CJT655408 CTP655403:CTP655408 DDL655403:DDL655408 DNH655403:DNH655408 DXD655403:DXD655408 EGZ655403:EGZ655408 EQV655403:EQV655408 FAR655403:FAR655408 FKN655403:FKN655408 FUJ655403:FUJ655408 GEF655403:GEF655408 GOB655403:GOB655408 GXX655403:GXX655408 HHT655403:HHT655408 HRP655403:HRP655408 IBL655403:IBL655408 ILH655403:ILH655408 IVD655403:IVD655408 JEZ655403:JEZ655408 JOV655403:JOV655408 JYR655403:JYR655408 KIN655403:KIN655408 KSJ655403:KSJ655408 LCF655403:LCF655408 LMB655403:LMB655408 LVX655403:LVX655408 MFT655403:MFT655408 MPP655403:MPP655408 MZL655403:MZL655408 NJH655403:NJH655408 NTD655403:NTD655408 OCZ655403:OCZ655408 OMV655403:OMV655408 OWR655403:OWR655408 PGN655403:PGN655408 PQJ655403:PQJ655408 QAF655403:QAF655408 QKB655403:QKB655408 QTX655403:QTX655408 RDT655403:RDT655408 RNP655403:RNP655408 RXL655403:RXL655408 SHH655403:SHH655408 SRD655403:SRD655408 TAZ655403:TAZ655408 TKV655403:TKV655408 TUR655403:TUR655408 UEN655403:UEN655408 UOJ655403:UOJ655408 UYF655403:UYF655408 VIB655403:VIB655408 VRX655403:VRX655408 WBT655403:WBT655408 WLP655403:WLP655408 WVL655403:WVL655408 D720939:D720944 IZ720939:IZ720944 SV720939:SV720944 ACR720939:ACR720944 AMN720939:AMN720944 AWJ720939:AWJ720944 BGF720939:BGF720944 BQB720939:BQB720944 BZX720939:BZX720944 CJT720939:CJT720944 CTP720939:CTP720944 DDL720939:DDL720944 DNH720939:DNH720944 DXD720939:DXD720944 EGZ720939:EGZ720944 EQV720939:EQV720944 FAR720939:FAR720944 FKN720939:FKN720944 FUJ720939:FUJ720944 GEF720939:GEF720944 GOB720939:GOB720944 GXX720939:GXX720944 HHT720939:HHT720944 HRP720939:HRP720944 IBL720939:IBL720944 ILH720939:ILH720944 IVD720939:IVD720944 JEZ720939:JEZ720944 JOV720939:JOV720944 JYR720939:JYR720944 KIN720939:KIN720944 KSJ720939:KSJ720944 LCF720939:LCF720944 LMB720939:LMB720944 LVX720939:LVX720944 MFT720939:MFT720944 MPP720939:MPP720944 MZL720939:MZL720944 NJH720939:NJH720944 NTD720939:NTD720944 OCZ720939:OCZ720944 OMV720939:OMV720944 OWR720939:OWR720944 PGN720939:PGN720944 PQJ720939:PQJ720944 QAF720939:QAF720944 QKB720939:QKB720944 QTX720939:QTX720944 RDT720939:RDT720944 RNP720939:RNP720944 RXL720939:RXL720944 SHH720939:SHH720944 SRD720939:SRD720944 TAZ720939:TAZ720944 TKV720939:TKV720944 TUR720939:TUR720944 UEN720939:UEN720944 UOJ720939:UOJ720944 UYF720939:UYF720944 VIB720939:VIB720944 VRX720939:VRX720944 WBT720939:WBT720944 WLP720939:WLP720944 WVL720939:WVL720944 D786475:D786480 IZ786475:IZ786480 SV786475:SV786480 ACR786475:ACR786480 AMN786475:AMN786480 AWJ786475:AWJ786480 BGF786475:BGF786480 BQB786475:BQB786480 BZX786475:BZX786480 CJT786475:CJT786480 CTP786475:CTP786480 DDL786475:DDL786480 DNH786475:DNH786480 DXD786475:DXD786480 EGZ786475:EGZ786480 EQV786475:EQV786480 FAR786475:FAR786480 FKN786475:FKN786480 FUJ786475:FUJ786480 GEF786475:GEF786480 GOB786475:GOB786480 GXX786475:GXX786480 HHT786475:HHT786480 HRP786475:HRP786480 IBL786475:IBL786480 ILH786475:ILH786480 IVD786475:IVD786480 JEZ786475:JEZ786480 JOV786475:JOV786480 JYR786475:JYR786480 KIN786475:KIN786480 KSJ786475:KSJ786480 LCF786475:LCF786480 LMB786475:LMB786480 LVX786475:LVX786480 MFT786475:MFT786480 MPP786475:MPP786480 MZL786475:MZL786480 NJH786475:NJH786480 NTD786475:NTD786480 OCZ786475:OCZ786480 OMV786475:OMV786480 OWR786475:OWR786480 PGN786475:PGN786480 PQJ786475:PQJ786480 QAF786475:QAF786480 QKB786475:QKB786480 QTX786475:QTX786480 RDT786475:RDT786480 RNP786475:RNP786480 RXL786475:RXL786480 SHH786475:SHH786480 SRD786475:SRD786480 TAZ786475:TAZ786480 TKV786475:TKV786480 TUR786475:TUR786480 UEN786475:UEN786480 UOJ786475:UOJ786480 UYF786475:UYF786480 VIB786475:VIB786480 VRX786475:VRX786480 WBT786475:WBT786480 WLP786475:WLP786480 WVL786475:WVL786480 D852011:D852016 IZ852011:IZ852016 SV852011:SV852016 ACR852011:ACR852016 AMN852011:AMN852016 AWJ852011:AWJ852016 BGF852011:BGF852016 BQB852011:BQB852016 BZX852011:BZX852016 CJT852011:CJT852016 CTP852011:CTP852016 DDL852011:DDL852016 DNH852011:DNH852016 DXD852011:DXD852016 EGZ852011:EGZ852016 EQV852011:EQV852016 FAR852011:FAR852016 FKN852011:FKN852016 FUJ852011:FUJ852016 GEF852011:GEF852016 GOB852011:GOB852016 GXX852011:GXX852016 HHT852011:HHT852016 HRP852011:HRP852016 IBL852011:IBL852016 ILH852011:ILH852016 IVD852011:IVD852016 JEZ852011:JEZ852016 JOV852011:JOV852016 JYR852011:JYR852016 KIN852011:KIN852016 KSJ852011:KSJ852016 LCF852011:LCF852016 LMB852011:LMB852016 LVX852011:LVX852016 MFT852011:MFT852016 MPP852011:MPP852016 MZL852011:MZL852016 NJH852011:NJH852016 NTD852011:NTD852016 OCZ852011:OCZ852016 OMV852011:OMV852016 OWR852011:OWR852016 PGN852011:PGN852016 PQJ852011:PQJ852016 QAF852011:QAF852016 QKB852011:QKB852016 QTX852011:QTX852016 RDT852011:RDT852016 RNP852011:RNP852016 RXL852011:RXL852016 SHH852011:SHH852016 SRD852011:SRD852016 TAZ852011:TAZ852016 TKV852011:TKV852016 TUR852011:TUR852016 UEN852011:UEN852016 UOJ852011:UOJ852016 UYF852011:UYF852016 VIB852011:VIB852016 VRX852011:VRX852016 WBT852011:WBT852016 WLP852011:WLP852016 WVL852011:WVL852016 D917547:D917552 IZ917547:IZ917552 SV917547:SV917552 ACR917547:ACR917552 AMN917547:AMN917552 AWJ917547:AWJ917552 BGF917547:BGF917552 BQB917547:BQB917552 BZX917547:BZX917552 CJT917547:CJT917552 CTP917547:CTP917552 DDL917547:DDL917552 DNH917547:DNH917552 DXD917547:DXD917552 EGZ917547:EGZ917552 EQV917547:EQV917552 FAR917547:FAR917552 FKN917547:FKN917552 FUJ917547:FUJ917552 GEF917547:GEF917552 GOB917547:GOB917552 GXX917547:GXX917552 HHT917547:HHT917552 HRP917547:HRP917552 IBL917547:IBL917552 ILH917547:ILH917552 IVD917547:IVD917552 JEZ917547:JEZ917552 JOV917547:JOV917552 JYR917547:JYR917552 KIN917547:KIN917552 KSJ917547:KSJ917552 LCF917547:LCF917552 LMB917547:LMB917552 LVX917547:LVX917552 MFT917547:MFT917552 MPP917547:MPP917552 MZL917547:MZL917552 NJH917547:NJH917552 NTD917547:NTD917552 OCZ917547:OCZ917552 OMV917547:OMV917552 OWR917547:OWR917552 PGN917547:PGN917552 PQJ917547:PQJ917552 QAF917547:QAF917552 QKB917547:QKB917552 QTX917547:QTX917552 RDT917547:RDT917552 RNP917547:RNP917552 RXL917547:RXL917552 SHH917547:SHH917552 SRD917547:SRD917552 TAZ917547:TAZ917552 TKV917547:TKV917552 TUR917547:TUR917552 UEN917547:UEN917552 UOJ917547:UOJ917552 UYF917547:UYF917552 VIB917547:VIB917552 VRX917547:VRX917552 WBT917547:WBT917552 WLP917547:WLP917552 WVL917547:WVL917552 D983083:D983088 IZ983083:IZ983088 SV983083:SV983088 ACR983083:ACR983088 AMN983083:AMN983088 AWJ983083:AWJ983088 BGF983083:BGF983088 BQB983083:BQB983088 BZX983083:BZX983088 CJT983083:CJT983088 CTP983083:CTP983088 DDL983083:DDL983088 DNH983083:DNH983088 DXD983083:DXD983088 EGZ983083:EGZ983088 EQV983083:EQV983088 FAR983083:FAR983088 FKN983083:FKN983088 FUJ983083:FUJ983088 GEF983083:GEF983088 GOB983083:GOB983088 GXX983083:GXX983088 HHT983083:HHT983088 HRP983083:HRP983088 IBL983083:IBL983088 ILH983083:ILH983088 IVD983083:IVD983088 JEZ983083:JEZ983088 JOV983083:JOV983088 JYR983083:JYR983088 KIN983083:KIN983088 KSJ983083:KSJ983088 LCF983083:LCF983088 LMB983083:LMB983088 LVX983083:LVX983088 MFT983083:MFT983088 MPP983083:MPP983088 MZL983083:MZL983088 NJH983083:NJH983088 NTD983083:NTD983088 OCZ983083:OCZ983088 OMV983083:OMV983088 OWR983083:OWR983088 PGN983083:PGN983088 PQJ983083:PQJ983088 QAF983083:QAF983088 QKB983083:QKB983088 QTX983083:QTX983088 RDT983083:RDT983088 RNP983083:RNP983088 RXL983083:RXL983088 SHH983083:SHH983088 SRD983083:SRD983088 TAZ983083:TAZ983088 TKV983083:TKV983088 TUR983083:TUR983088 UEN983083:UEN983088 UOJ983083:UOJ983088 UYF983083:UYF983088 VIB983083:VIB983088 VRX983083:VRX983088 WBT983083:WBT983088 WLP983083:WLP983088 WVL983083:WVL983088 WVY983090 JM43 TI43 ADE43 ANA43 AWW43 BGS43 BQO43 CAK43 CKG43 CUC43 DDY43 DNU43 DXQ43 EHM43 ERI43 FBE43 FLA43 FUW43 GES43 GOO43 GYK43 HIG43 HSC43 IBY43 ILU43 IVQ43 JFM43 JPI43 JZE43 KJA43 KSW43 LCS43 LMO43 LWK43 MGG43 MQC43 MZY43 NJU43 NTQ43 ODM43 ONI43 OXE43 PHA43 PQW43 QAS43 QKO43 QUK43 REG43 ROC43 RXY43 SHU43 SRQ43 TBM43 TLI43 TVE43 UFA43 UOW43 UYS43 VIO43 VSK43 WCG43 WMC43 WVY43 Q65579 JM65579 TI65579 ADE65579 ANA65579 AWW65579 BGS65579 BQO65579 CAK65579 CKG65579 CUC65579 DDY65579 DNU65579 DXQ65579 EHM65579 ERI65579 FBE65579 FLA65579 FUW65579 GES65579 GOO65579 GYK65579 HIG65579 HSC65579 IBY65579 ILU65579 IVQ65579 JFM65579 JPI65579 JZE65579 KJA65579 KSW65579 LCS65579 LMO65579 LWK65579 MGG65579 MQC65579 MZY65579 NJU65579 NTQ65579 ODM65579 ONI65579 OXE65579 PHA65579 PQW65579 QAS65579 QKO65579 QUK65579 REG65579 ROC65579 RXY65579 SHU65579 SRQ65579 TBM65579 TLI65579 TVE65579 UFA65579 UOW65579 UYS65579 VIO65579 VSK65579 WCG65579 WMC65579 WVY65579 Q131115 JM131115 TI131115 ADE131115 ANA131115 AWW131115 BGS131115 BQO131115 CAK131115 CKG131115 CUC131115 DDY131115 DNU131115 DXQ131115 EHM131115 ERI131115 FBE131115 FLA131115 FUW131115 GES131115 GOO131115 GYK131115 HIG131115 HSC131115 IBY131115 ILU131115 IVQ131115 JFM131115 JPI131115 JZE131115 KJA131115 KSW131115 LCS131115 LMO131115 LWK131115 MGG131115 MQC131115 MZY131115 NJU131115 NTQ131115 ODM131115 ONI131115 OXE131115 PHA131115 PQW131115 QAS131115 QKO131115 QUK131115 REG131115 ROC131115 RXY131115 SHU131115 SRQ131115 TBM131115 TLI131115 TVE131115 UFA131115 UOW131115 UYS131115 VIO131115 VSK131115 WCG131115 WMC131115 WVY131115 Q196651 JM196651 TI196651 ADE196651 ANA196651 AWW196651 BGS196651 BQO196651 CAK196651 CKG196651 CUC196651 DDY196651 DNU196651 DXQ196651 EHM196651 ERI196651 FBE196651 FLA196651 FUW196651 GES196651 GOO196651 GYK196651 HIG196651 HSC196651 IBY196651 ILU196651 IVQ196651 JFM196651 JPI196651 JZE196651 KJA196651 KSW196651 LCS196651 LMO196651 LWK196651 MGG196651 MQC196651 MZY196651 NJU196651 NTQ196651 ODM196651 ONI196651 OXE196651 PHA196651 PQW196651 QAS196651 QKO196651 QUK196651 REG196651 ROC196651 RXY196651 SHU196651 SRQ196651 TBM196651 TLI196651 TVE196651 UFA196651 UOW196651 UYS196651 VIO196651 VSK196651 WCG196651 WMC196651 WVY196651 Q262187 JM262187 TI262187 ADE262187 ANA262187 AWW262187 BGS262187 BQO262187 CAK262187 CKG262187 CUC262187 DDY262187 DNU262187 DXQ262187 EHM262187 ERI262187 FBE262187 FLA262187 FUW262187 GES262187 GOO262187 GYK262187 HIG262187 HSC262187 IBY262187 ILU262187 IVQ262187 JFM262187 JPI262187 JZE262187 KJA262187 KSW262187 LCS262187 LMO262187 LWK262187 MGG262187 MQC262187 MZY262187 NJU262187 NTQ262187 ODM262187 ONI262187 OXE262187 PHA262187 PQW262187 QAS262187 QKO262187 QUK262187 REG262187 ROC262187 RXY262187 SHU262187 SRQ262187 TBM262187 TLI262187 TVE262187 UFA262187 UOW262187 UYS262187 VIO262187 VSK262187 WCG262187 WMC262187 WVY262187 Q327723 JM327723 TI327723 ADE327723 ANA327723 AWW327723 BGS327723 BQO327723 CAK327723 CKG327723 CUC327723 DDY327723 DNU327723 DXQ327723 EHM327723 ERI327723 FBE327723 FLA327723 FUW327723 GES327723 GOO327723 GYK327723 HIG327723 HSC327723 IBY327723 ILU327723 IVQ327723 JFM327723 JPI327723 JZE327723 KJA327723 KSW327723 LCS327723 LMO327723 LWK327723 MGG327723 MQC327723 MZY327723 NJU327723 NTQ327723 ODM327723 ONI327723 OXE327723 PHA327723 PQW327723 QAS327723 QKO327723 QUK327723 REG327723 ROC327723 RXY327723 SHU327723 SRQ327723 TBM327723 TLI327723 TVE327723 UFA327723 UOW327723 UYS327723 VIO327723 VSK327723 WCG327723 WMC327723 WVY327723 Q393259 JM393259 TI393259 ADE393259 ANA393259 AWW393259 BGS393259 BQO393259 CAK393259 CKG393259 CUC393259 DDY393259 DNU393259 DXQ393259 EHM393259 ERI393259 FBE393259 FLA393259 FUW393259 GES393259 GOO393259 GYK393259 HIG393259 HSC393259 IBY393259 ILU393259 IVQ393259 JFM393259 JPI393259 JZE393259 KJA393259 KSW393259 LCS393259 LMO393259 LWK393259 MGG393259 MQC393259 MZY393259 NJU393259 NTQ393259 ODM393259 ONI393259 OXE393259 PHA393259 PQW393259 QAS393259 QKO393259 QUK393259 REG393259 ROC393259 RXY393259 SHU393259 SRQ393259 TBM393259 TLI393259 TVE393259 UFA393259 UOW393259 UYS393259 VIO393259 VSK393259 WCG393259 WMC393259 WVY393259 Q458795 JM458795 TI458795 ADE458795 ANA458795 AWW458795 BGS458795 BQO458795 CAK458795 CKG458795 CUC458795 DDY458795 DNU458795 DXQ458795 EHM458795 ERI458795 FBE458795 FLA458795 FUW458795 GES458795 GOO458795 GYK458795 HIG458795 HSC458795 IBY458795 ILU458795 IVQ458795 JFM458795 JPI458795 JZE458795 KJA458795 KSW458795 LCS458795 LMO458795 LWK458795 MGG458795 MQC458795 MZY458795 NJU458795 NTQ458795 ODM458795 ONI458795 OXE458795 PHA458795 PQW458795 QAS458795 QKO458795 QUK458795 REG458795 ROC458795 RXY458795 SHU458795 SRQ458795 TBM458795 TLI458795 TVE458795 UFA458795 UOW458795 UYS458795 VIO458795 VSK458795 WCG458795 WMC458795 WVY458795 Q524331 JM524331 TI524331 ADE524331 ANA524331 AWW524331 BGS524331 BQO524331 CAK524331 CKG524331 CUC524331 DDY524331 DNU524331 DXQ524331 EHM524331 ERI524331 FBE524331 FLA524331 FUW524331 GES524331 GOO524331 GYK524331 HIG524331 HSC524331 IBY524331 ILU524331 IVQ524331 JFM524331 JPI524331 JZE524331 KJA524331 KSW524331 LCS524331 LMO524331 LWK524331 MGG524331 MQC524331 MZY524331 NJU524331 NTQ524331 ODM524331 ONI524331 OXE524331 PHA524331 PQW524331 QAS524331 QKO524331 QUK524331 REG524331 ROC524331 RXY524331 SHU524331 SRQ524331 TBM524331 TLI524331 TVE524331 UFA524331 UOW524331 UYS524331 VIO524331 VSK524331 WCG524331 WMC524331 WVY524331 Q589867 JM589867 TI589867 ADE589867 ANA589867 AWW589867 BGS589867 BQO589867 CAK589867 CKG589867 CUC589867 DDY589867 DNU589867 DXQ589867 EHM589867 ERI589867 FBE589867 FLA589867 FUW589867 GES589867 GOO589867 GYK589867 HIG589867 HSC589867 IBY589867 ILU589867 IVQ589867 JFM589867 JPI589867 JZE589867 KJA589867 KSW589867 LCS589867 LMO589867 LWK589867 MGG589867 MQC589867 MZY589867 NJU589867 NTQ589867 ODM589867 ONI589867 OXE589867 PHA589867 PQW589867 QAS589867 QKO589867 QUK589867 REG589867 ROC589867 RXY589867 SHU589867 SRQ589867 TBM589867 TLI589867 TVE589867 UFA589867 UOW589867 UYS589867 VIO589867 VSK589867 WCG589867 WMC589867 WVY589867 Q655403 JM655403 TI655403 ADE655403 ANA655403 AWW655403 BGS655403 BQO655403 CAK655403 CKG655403 CUC655403 DDY655403 DNU655403 DXQ655403 EHM655403 ERI655403 FBE655403 FLA655403 FUW655403 GES655403 GOO655403 GYK655403 HIG655403 HSC655403 IBY655403 ILU655403 IVQ655403 JFM655403 JPI655403 JZE655403 KJA655403 KSW655403 LCS655403 LMO655403 LWK655403 MGG655403 MQC655403 MZY655403 NJU655403 NTQ655403 ODM655403 ONI655403 OXE655403 PHA655403 PQW655403 QAS655403 QKO655403 QUK655403 REG655403 ROC655403 RXY655403 SHU655403 SRQ655403 TBM655403 TLI655403 TVE655403 UFA655403 UOW655403 UYS655403 VIO655403 VSK655403 WCG655403 WMC655403 WVY655403 Q720939 JM720939 TI720939 ADE720939 ANA720939 AWW720939 BGS720939 BQO720939 CAK720939 CKG720939 CUC720939 DDY720939 DNU720939 DXQ720939 EHM720939 ERI720939 FBE720939 FLA720939 FUW720939 GES720939 GOO720939 GYK720939 HIG720939 HSC720939 IBY720939 ILU720939 IVQ720939 JFM720939 JPI720939 JZE720939 KJA720939 KSW720939 LCS720939 LMO720939 LWK720939 MGG720939 MQC720939 MZY720939 NJU720939 NTQ720939 ODM720939 ONI720939 OXE720939 PHA720939 PQW720939 QAS720939 QKO720939 QUK720939 REG720939 ROC720939 RXY720939 SHU720939 SRQ720939 TBM720939 TLI720939 TVE720939 UFA720939 UOW720939 UYS720939 VIO720939 VSK720939 WCG720939 WMC720939 WVY720939 Q786475 JM786475 TI786475 ADE786475 ANA786475 AWW786475 BGS786475 BQO786475 CAK786475 CKG786475 CUC786475 DDY786475 DNU786475 DXQ786475 EHM786475 ERI786475 FBE786475 FLA786475 FUW786475 GES786475 GOO786475 GYK786475 HIG786475 HSC786475 IBY786475 ILU786475 IVQ786475 JFM786475 JPI786475 JZE786475 KJA786475 KSW786475 LCS786475 LMO786475 LWK786475 MGG786475 MQC786475 MZY786475 NJU786475 NTQ786475 ODM786475 ONI786475 OXE786475 PHA786475 PQW786475 QAS786475 QKO786475 QUK786475 REG786475 ROC786475 RXY786475 SHU786475 SRQ786475 TBM786475 TLI786475 TVE786475 UFA786475 UOW786475 UYS786475 VIO786475 VSK786475 WCG786475 WMC786475 WVY786475 Q852011 JM852011 TI852011 ADE852011 ANA852011 AWW852011 BGS852011 BQO852011 CAK852011 CKG852011 CUC852011 DDY852011 DNU852011 DXQ852011 EHM852011 ERI852011 FBE852011 FLA852011 FUW852011 GES852011 GOO852011 GYK852011 HIG852011 HSC852011 IBY852011 ILU852011 IVQ852011 JFM852011 JPI852011 JZE852011 KJA852011 KSW852011 LCS852011 LMO852011 LWK852011 MGG852011 MQC852011 MZY852011 NJU852011 NTQ852011 ODM852011 ONI852011 OXE852011 PHA852011 PQW852011 QAS852011 QKO852011 QUK852011 REG852011 ROC852011 RXY852011 SHU852011 SRQ852011 TBM852011 TLI852011 TVE852011 UFA852011 UOW852011 UYS852011 VIO852011 VSK852011 WCG852011 WMC852011 WVY852011 Q917547 JM917547 TI917547 ADE917547 ANA917547 AWW917547 BGS917547 BQO917547 CAK917547 CKG917547 CUC917547 DDY917547 DNU917547 DXQ917547 EHM917547 ERI917547 FBE917547 FLA917547 FUW917547 GES917547 GOO917547 GYK917547 HIG917547 HSC917547 IBY917547 ILU917547 IVQ917547 JFM917547 JPI917547 JZE917547 KJA917547 KSW917547 LCS917547 LMO917547 LWK917547 MGG917547 MQC917547 MZY917547 NJU917547 NTQ917547 ODM917547 ONI917547 OXE917547 PHA917547 PQW917547 QAS917547 QKO917547 QUK917547 REG917547 ROC917547 RXY917547 SHU917547 SRQ917547 TBM917547 TLI917547 TVE917547 UFA917547 UOW917547 UYS917547 VIO917547 VSK917547 WCG917547 WMC917547 WVY917547 Q983083 JM983083 TI983083 ADE983083 ANA983083 AWW983083 BGS983083 BQO983083 CAK983083 CKG983083 CUC983083 DDY983083 DNU983083 DXQ983083 EHM983083 ERI983083 FBE983083 FLA983083 FUW983083 GES983083 GOO983083 GYK983083 HIG983083 HSC983083 IBY983083 ILU983083 IVQ983083 JFM983083 JPI983083 JZE983083 KJA983083 KSW983083 LCS983083 LMO983083 LWK983083 MGG983083 MQC983083 MZY983083 NJU983083 NTQ983083 ODM983083 ONI983083 OXE983083 PHA983083 PQW983083 QAS983083 QKO983083 QUK983083 REG983083 ROC983083 RXY983083 SHU983083 SRQ983083 TBM983083 TLI983083 TVE983083 UFA983083 UOW983083 UYS983083 VIO983083 VSK983083 WCG983083 WMC983083 WVY983083 WMC983090 JM47 TI47 ADE47 ANA47 AWW47 BGS47 BQO47 CAK47 CKG47 CUC47 DDY47 DNU47 DXQ47 EHM47 ERI47 FBE47 FLA47 FUW47 GES47 GOO47 GYK47 HIG47 HSC47 IBY47 ILU47 IVQ47 JFM47 JPI47 JZE47 KJA47 KSW47 LCS47 LMO47 LWK47 MGG47 MQC47 MZY47 NJU47 NTQ47 ODM47 ONI47 OXE47 PHA47 PQW47 QAS47 QKO47 QUK47 REG47 ROC47 RXY47 SHU47 SRQ47 TBM47 TLI47 TVE47 UFA47 UOW47 UYS47 VIO47 VSK47 WCG47 WMC47 WVY47 Q65583 JM65583 TI65583 ADE65583 ANA65583 AWW65583 BGS65583 BQO65583 CAK65583 CKG65583 CUC65583 DDY65583 DNU65583 DXQ65583 EHM65583 ERI65583 FBE65583 FLA65583 FUW65583 GES65583 GOO65583 GYK65583 HIG65583 HSC65583 IBY65583 ILU65583 IVQ65583 JFM65583 JPI65583 JZE65583 KJA65583 KSW65583 LCS65583 LMO65583 LWK65583 MGG65583 MQC65583 MZY65583 NJU65583 NTQ65583 ODM65583 ONI65583 OXE65583 PHA65583 PQW65583 QAS65583 QKO65583 QUK65583 REG65583 ROC65583 RXY65583 SHU65583 SRQ65583 TBM65583 TLI65583 TVE65583 UFA65583 UOW65583 UYS65583 VIO65583 VSK65583 WCG65583 WMC65583 WVY65583 Q131119 JM131119 TI131119 ADE131119 ANA131119 AWW131119 BGS131119 BQO131119 CAK131119 CKG131119 CUC131119 DDY131119 DNU131119 DXQ131119 EHM131119 ERI131119 FBE131119 FLA131119 FUW131119 GES131119 GOO131119 GYK131119 HIG131119 HSC131119 IBY131119 ILU131119 IVQ131119 JFM131119 JPI131119 JZE131119 KJA131119 KSW131119 LCS131119 LMO131119 LWK131119 MGG131119 MQC131119 MZY131119 NJU131119 NTQ131119 ODM131119 ONI131119 OXE131119 PHA131119 PQW131119 QAS131119 QKO131119 QUK131119 REG131119 ROC131119 RXY131119 SHU131119 SRQ131119 TBM131119 TLI131119 TVE131119 UFA131119 UOW131119 UYS131119 VIO131119 VSK131119 WCG131119 WMC131119 WVY131119 Q196655 JM196655 TI196655 ADE196655 ANA196655 AWW196655 BGS196655 BQO196655 CAK196655 CKG196655 CUC196655 DDY196655 DNU196655 DXQ196655 EHM196655 ERI196655 FBE196655 FLA196655 FUW196655 GES196655 GOO196655 GYK196655 HIG196655 HSC196655 IBY196655 ILU196655 IVQ196655 JFM196655 JPI196655 JZE196655 KJA196655 KSW196655 LCS196655 LMO196655 LWK196655 MGG196655 MQC196655 MZY196655 NJU196655 NTQ196655 ODM196655 ONI196655 OXE196655 PHA196655 PQW196655 QAS196655 QKO196655 QUK196655 REG196655 ROC196655 RXY196655 SHU196655 SRQ196655 TBM196655 TLI196655 TVE196655 UFA196655 UOW196655 UYS196655 VIO196655 VSK196655 WCG196655 WMC196655 WVY196655 Q262191 JM262191 TI262191 ADE262191 ANA262191 AWW262191 BGS262191 BQO262191 CAK262191 CKG262191 CUC262191 DDY262191 DNU262191 DXQ262191 EHM262191 ERI262191 FBE262191 FLA262191 FUW262191 GES262191 GOO262191 GYK262191 HIG262191 HSC262191 IBY262191 ILU262191 IVQ262191 JFM262191 JPI262191 JZE262191 KJA262191 KSW262191 LCS262191 LMO262191 LWK262191 MGG262191 MQC262191 MZY262191 NJU262191 NTQ262191 ODM262191 ONI262191 OXE262191 PHA262191 PQW262191 QAS262191 QKO262191 QUK262191 REG262191 ROC262191 RXY262191 SHU262191 SRQ262191 TBM262191 TLI262191 TVE262191 UFA262191 UOW262191 UYS262191 VIO262191 VSK262191 WCG262191 WMC262191 WVY262191 Q327727 JM327727 TI327727 ADE327727 ANA327727 AWW327727 BGS327727 BQO327727 CAK327727 CKG327727 CUC327727 DDY327727 DNU327727 DXQ327727 EHM327727 ERI327727 FBE327727 FLA327727 FUW327727 GES327727 GOO327727 GYK327727 HIG327727 HSC327727 IBY327727 ILU327727 IVQ327727 JFM327727 JPI327727 JZE327727 KJA327727 KSW327727 LCS327727 LMO327727 LWK327727 MGG327727 MQC327727 MZY327727 NJU327727 NTQ327727 ODM327727 ONI327727 OXE327727 PHA327727 PQW327727 QAS327727 QKO327727 QUK327727 REG327727 ROC327727 RXY327727 SHU327727 SRQ327727 TBM327727 TLI327727 TVE327727 UFA327727 UOW327727 UYS327727 VIO327727 VSK327727 WCG327727 WMC327727 WVY327727 Q393263 JM393263 TI393263 ADE393263 ANA393263 AWW393263 BGS393263 BQO393263 CAK393263 CKG393263 CUC393263 DDY393263 DNU393263 DXQ393263 EHM393263 ERI393263 FBE393263 FLA393263 FUW393263 GES393263 GOO393263 GYK393263 HIG393263 HSC393263 IBY393263 ILU393263 IVQ393263 JFM393263 JPI393263 JZE393263 KJA393263 KSW393263 LCS393263 LMO393263 LWK393263 MGG393263 MQC393263 MZY393263 NJU393263 NTQ393263 ODM393263 ONI393263 OXE393263 PHA393263 PQW393263 QAS393263 QKO393263 QUK393263 REG393263 ROC393263 RXY393263 SHU393263 SRQ393263 TBM393263 TLI393263 TVE393263 UFA393263 UOW393263 UYS393263 VIO393263 VSK393263 WCG393263 WMC393263 WVY393263 Q458799 JM458799 TI458799 ADE458799 ANA458799 AWW458799 BGS458799 BQO458799 CAK458799 CKG458799 CUC458799 DDY458799 DNU458799 DXQ458799 EHM458799 ERI458799 FBE458799 FLA458799 FUW458799 GES458799 GOO458799 GYK458799 HIG458799 HSC458799 IBY458799 ILU458799 IVQ458799 JFM458799 JPI458799 JZE458799 KJA458799 KSW458799 LCS458799 LMO458799 LWK458799 MGG458799 MQC458799 MZY458799 NJU458799 NTQ458799 ODM458799 ONI458799 OXE458799 PHA458799 PQW458799 QAS458799 QKO458799 QUK458799 REG458799 ROC458799 RXY458799 SHU458799 SRQ458799 TBM458799 TLI458799 TVE458799 UFA458799 UOW458799 UYS458799 VIO458799 VSK458799 WCG458799 WMC458799 WVY458799 Q524335 JM524335 TI524335 ADE524335 ANA524335 AWW524335 BGS524335 BQO524335 CAK524335 CKG524335 CUC524335 DDY524335 DNU524335 DXQ524335 EHM524335 ERI524335 FBE524335 FLA524335 FUW524335 GES524335 GOO524335 GYK524335 HIG524335 HSC524335 IBY524335 ILU524335 IVQ524335 JFM524335 JPI524335 JZE524335 KJA524335 KSW524335 LCS524335 LMO524335 LWK524335 MGG524335 MQC524335 MZY524335 NJU524335 NTQ524335 ODM524335 ONI524335 OXE524335 PHA524335 PQW524335 QAS524335 QKO524335 QUK524335 REG524335 ROC524335 RXY524335 SHU524335 SRQ524335 TBM524335 TLI524335 TVE524335 UFA524335 UOW524335 UYS524335 VIO524335 VSK524335 WCG524335 WMC524335 WVY524335 Q589871 JM589871 TI589871 ADE589871 ANA589871 AWW589871 BGS589871 BQO589871 CAK589871 CKG589871 CUC589871 DDY589871 DNU589871 DXQ589871 EHM589871 ERI589871 FBE589871 FLA589871 FUW589871 GES589871 GOO589871 GYK589871 HIG589871 HSC589871 IBY589871 ILU589871 IVQ589871 JFM589871 JPI589871 JZE589871 KJA589871 KSW589871 LCS589871 LMO589871 LWK589871 MGG589871 MQC589871 MZY589871 NJU589871 NTQ589871 ODM589871 ONI589871 OXE589871 PHA589871 PQW589871 QAS589871 QKO589871 QUK589871 REG589871 ROC589871 RXY589871 SHU589871 SRQ589871 TBM589871 TLI589871 TVE589871 UFA589871 UOW589871 UYS589871 VIO589871 VSK589871 WCG589871 WMC589871 WVY589871 Q655407 JM655407 TI655407 ADE655407 ANA655407 AWW655407 BGS655407 BQO655407 CAK655407 CKG655407 CUC655407 DDY655407 DNU655407 DXQ655407 EHM655407 ERI655407 FBE655407 FLA655407 FUW655407 GES655407 GOO655407 GYK655407 HIG655407 HSC655407 IBY655407 ILU655407 IVQ655407 JFM655407 JPI655407 JZE655407 KJA655407 KSW655407 LCS655407 LMO655407 LWK655407 MGG655407 MQC655407 MZY655407 NJU655407 NTQ655407 ODM655407 ONI655407 OXE655407 PHA655407 PQW655407 QAS655407 QKO655407 QUK655407 REG655407 ROC655407 RXY655407 SHU655407 SRQ655407 TBM655407 TLI655407 TVE655407 UFA655407 UOW655407 UYS655407 VIO655407 VSK655407 WCG655407 WMC655407 WVY655407 Q720943 JM720943 TI720943 ADE720943 ANA720943 AWW720943 BGS720943 BQO720943 CAK720943 CKG720943 CUC720943 DDY720943 DNU720943 DXQ720943 EHM720943 ERI720943 FBE720943 FLA720943 FUW720943 GES720943 GOO720943 GYK720943 HIG720943 HSC720943 IBY720943 ILU720943 IVQ720943 JFM720943 JPI720943 JZE720943 KJA720943 KSW720943 LCS720943 LMO720943 LWK720943 MGG720943 MQC720943 MZY720943 NJU720943 NTQ720943 ODM720943 ONI720943 OXE720943 PHA720943 PQW720943 QAS720943 QKO720943 QUK720943 REG720943 ROC720943 RXY720943 SHU720943 SRQ720943 TBM720943 TLI720943 TVE720943 UFA720943 UOW720943 UYS720943 VIO720943 VSK720943 WCG720943 WMC720943 WVY720943 Q786479 JM786479 TI786479 ADE786479 ANA786479 AWW786479 BGS786479 BQO786479 CAK786479 CKG786479 CUC786479 DDY786479 DNU786479 DXQ786479 EHM786479 ERI786479 FBE786479 FLA786479 FUW786479 GES786479 GOO786479 GYK786479 HIG786479 HSC786479 IBY786479 ILU786479 IVQ786479 JFM786479 JPI786479 JZE786479 KJA786479 KSW786479 LCS786479 LMO786479 LWK786479 MGG786479 MQC786479 MZY786479 NJU786479 NTQ786479 ODM786479 ONI786479 OXE786479 PHA786479 PQW786479 QAS786479 QKO786479 QUK786479 REG786479 ROC786479 RXY786479 SHU786479 SRQ786479 TBM786479 TLI786479 TVE786479 UFA786479 UOW786479 UYS786479 VIO786479 VSK786479 WCG786479 WMC786479 WVY786479 Q852015 JM852015 TI852015 ADE852015 ANA852015 AWW852015 BGS852015 BQO852015 CAK852015 CKG852015 CUC852015 DDY852015 DNU852015 DXQ852015 EHM852015 ERI852015 FBE852015 FLA852015 FUW852015 GES852015 GOO852015 GYK852015 HIG852015 HSC852015 IBY852015 ILU852015 IVQ852015 JFM852015 JPI852015 JZE852015 KJA852015 KSW852015 LCS852015 LMO852015 LWK852015 MGG852015 MQC852015 MZY852015 NJU852015 NTQ852015 ODM852015 ONI852015 OXE852015 PHA852015 PQW852015 QAS852015 QKO852015 QUK852015 REG852015 ROC852015 RXY852015 SHU852015 SRQ852015 TBM852015 TLI852015 TVE852015 UFA852015 UOW852015 UYS852015 VIO852015 VSK852015 WCG852015 WMC852015 WVY852015 Q917551 JM917551 TI917551 ADE917551 ANA917551 AWW917551 BGS917551 BQO917551 CAK917551 CKG917551 CUC917551 DDY917551 DNU917551 DXQ917551 EHM917551 ERI917551 FBE917551 FLA917551 FUW917551 GES917551 GOO917551 GYK917551 HIG917551 HSC917551 IBY917551 ILU917551 IVQ917551 JFM917551 JPI917551 JZE917551 KJA917551 KSW917551 LCS917551 LMO917551 LWK917551 MGG917551 MQC917551 MZY917551 NJU917551 NTQ917551 ODM917551 ONI917551 OXE917551 PHA917551 PQW917551 QAS917551 QKO917551 QUK917551 REG917551 ROC917551 RXY917551 SHU917551 SRQ917551 TBM917551 TLI917551 TVE917551 UFA917551 UOW917551 UYS917551 VIO917551 VSK917551 WCG917551 WMC917551 WVY917551 Q983087 JM983087 TI983087 ADE983087 ANA983087 AWW983087 BGS983087 BQO983087 CAK983087 CKG983087 CUC983087 DDY983087 DNU983087 DXQ983087 EHM983087 ERI983087 FBE983087 FLA983087 FUW983087 GES983087 GOO983087 GYK983087 HIG983087 HSC983087 IBY983087 ILU983087 IVQ983087 JFM983087 JPI983087 JZE983087 KJA983087 KSW983087 LCS983087 LMO983087 LWK983087 MGG983087 MQC983087 MZY983087 NJU983087 NTQ983087 ODM983087 ONI983087 OXE983087 PHA983087 PQW983087 QAS983087 QKO983087 QUK983087 REG983087 ROC983087 RXY983087 SHU983087 SRQ983087 TBM983087 TLI983087 TVE983087 UFA983087 UOW983087 UYS983087 VIO983087 VSK983087 WCG983087 WMC983087 WVY983087 P43:P45 JL43:JL45 TH43:TH45 ADD43:ADD45 AMZ43:AMZ45 AWV43:AWV45 BGR43:BGR45 BQN43:BQN45 CAJ43:CAJ45 CKF43:CKF45 CUB43:CUB45 DDX43:DDX45 DNT43:DNT45 DXP43:DXP45 EHL43:EHL45 ERH43:ERH45 FBD43:FBD45 FKZ43:FKZ45 FUV43:FUV45 GER43:GER45 GON43:GON45 GYJ43:GYJ45 HIF43:HIF45 HSB43:HSB45 IBX43:IBX45 ILT43:ILT45 IVP43:IVP45 JFL43:JFL45 JPH43:JPH45 JZD43:JZD45 KIZ43:KIZ45 KSV43:KSV45 LCR43:LCR45 LMN43:LMN45 LWJ43:LWJ45 MGF43:MGF45 MQB43:MQB45 MZX43:MZX45 NJT43:NJT45 NTP43:NTP45 ODL43:ODL45 ONH43:ONH45 OXD43:OXD45 PGZ43:PGZ45 PQV43:PQV45 QAR43:QAR45 QKN43:QKN45 QUJ43:QUJ45 REF43:REF45 ROB43:ROB45 RXX43:RXX45 SHT43:SHT45 SRP43:SRP45 TBL43:TBL45 TLH43:TLH45 TVD43:TVD45 UEZ43:UEZ45 UOV43:UOV45 UYR43:UYR45 VIN43:VIN45 VSJ43:VSJ45 WCF43:WCF45 WMB43:WMB45 WVX43:WVX45 P65579:P65581 JL65579:JL65581 TH65579:TH65581 ADD65579:ADD65581 AMZ65579:AMZ65581 AWV65579:AWV65581 BGR65579:BGR65581 BQN65579:BQN65581 CAJ65579:CAJ65581 CKF65579:CKF65581 CUB65579:CUB65581 DDX65579:DDX65581 DNT65579:DNT65581 DXP65579:DXP65581 EHL65579:EHL65581 ERH65579:ERH65581 FBD65579:FBD65581 FKZ65579:FKZ65581 FUV65579:FUV65581 GER65579:GER65581 GON65579:GON65581 GYJ65579:GYJ65581 HIF65579:HIF65581 HSB65579:HSB65581 IBX65579:IBX65581 ILT65579:ILT65581 IVP65579:IVP65581 JFL65579:JFL65581 JPH65579:JPH65581 JZD65579:JZD65581 KIZ65579:KIZ65581 KSV65579:KSV65581 LCR65579:LCR65581 LMN65579:LMN65581 LWJ65579:LWJ65581 MGF65579:MGF65581 MQB65579:MQB65581 MZX65579:MZX65581 NJT65579:NJT65581 NTP65579:NTP65581 ODL65579:ODL65581 ONH65579:ONH65581 OXD65579:OXD65581 PGZ65579:PGZ65581 PQV65579:PQV65581 QAR65579:QAR65581 QKN65579:QKN65581 QUJ65579:QUJ65581 REF65579:REF65581 ROB65579:ROB65581 RXX65579:RXX65581 SHT65579:SHT65581 SRP65579:SRP65581 TBL65579:TBL65581 TLH65579:TLH65581 TVD65579:TVD65581 UEZ65579:UEZ65581 UOV65579:UOV65581 UYR65579:UYR65581 VIN65579:VIN65581 VSJ65579:VSJ65581 WCF65579:WCF65581 WMB65579:WMB65581 WVX65579:WVX65581 P131115:P131117 JL131115:JL131117 TH131115:TH131117 ADD131115:ADD131117 AMZ131115:AMZ131117 AWV131115:AWV131117 BGR131115:BGR131117 BQN131115:BQN131117 CAJ131115:CAJ131117 CKF131115:CKF131117 CUB131115:CUB131117 DDX131115:DDX131117 DNT131115:DNT131117 DXP131115:DXP131117 EHL131115:EHL131117 ERH131115:ERH131117 FBD131115:FBD131117 FKZ131115:FKZ131117 FUV131115:FUV131117 GER131115:GER131117 GON131115:GON131117 GYJ131115:GYJ131117 HIF131115:HIF131117 HSB131115:HSB131117 IBX131115:IBX131117 ILT131115:ILT131117 IVP131115:IVP131117 JFL131115:JFL131117 JPH131115:JPH131117 JZD131115:JZD131117 KIZ131115:KIZ131117 KSV131115:KSV131117 LCR131115:LCR131117 LMN131115:LMN131117 LWJ131115:LWJ131117 MGF131115:MGF131117 MQB131115:MQB131117 MZX131115:MZX131117 NJT131115:NJT131117 NTP131115:NTP131117 ODL131115:ODL131117 ONH131115:ONH131117 OXD131115:OXD131117 PGZ131115:PGZ131117 PQV131115:PQV131117 QAR131115:QAR131117 QKN131115:QKN131117 QUJ131115:QUJ131117 REF131115:REF131117 ROB131115:ROB131117 RXX131115:RXX131117 SHT131115:SHT131117 SRP131115:SRP131117 TBL131115:TBL131117 TLH131115:TLH131117 TVD131115:TVD131117 UEZ131115:UEZ131117 UOV131115:UOV131117 UYR131115:UYR131117 VIN131115:VIN131117 VSJ131115:VSJ131117 WCF131115:WCF131117 WMB131115:WMB131117 WVX131115:WVX131117 P196651:P196653 JL196651:JL196653 TH196651:TH196653 ADD196651:ADD196653 AMZ196651:AMZ196653 AWV196651:AWV196653 BGR196651:BGR196653 BQN196651:BQN196653 CAJ196651:CAJ196653 CKF196651:CKF196653 CUB196651:CUB196653 DDX196651:DDX196653 DNT196651:DNT196653 DXP196651:DXP196653 EHL196651:EHL196653 ERH196651:ERH196653 FBD196651:FBD196653 FKZ196651:FKZ196653 FUV196651:FUV196653 GER196651:GER196653 GON196651:GON196653 GYJ196651:GYJ196653 HIF196651:HIF196653 HSB196651:HSB196653 IBX196651:IBX196653 ILT196651:ILT196653 IVP196651:IVP196653 JFL196651:JFL196653 JPH196651:JPH196653 JZD196651:JZD196653 KIZ196651:KIZ196653 KSV196651:KSV196653 LCR196651:LCR196653 LMN196651:LMN196653 LWJ196651:LWJ196653 MGF196651:MGF196653 MQB196651:MQB196653 MZX196651:MZX196653 NJT196651:NJT196653 NTP196651:NTP196653 ODL196651:ODL196653 ONH196651:ONH196653 OXD196651:OXD196653 PGZ196651:PGZ196653 PQV196651:PQV196653 QAR196651:QAR196653 QKN196651:QKN196653 QUJ196651:QUJ196653 REF196651:REF196653 ROB196651:ROB196653 RXX196651:RXX196653 SHT196651:SHT196653 SRP196651:SRP196653 TBL196651:TBL196653 TLH196651:TLH196653 TVD196651:TVD196653 UEZ196651:UEZ196653 UOV196651:UOV196653 UYR196651:UYR196653 VIN196651:VIN196653 VSJ196651:VSJ196653 WCF196651:WCF196653 WMB196651:WMB196653 WVX196651:WVX196653 P262187:P262189 JL262187:JL262189 TH262187:TH262189 ADD262187:ADD262189 AMZ262187:AMZ262189 AWV262187:AWV262189 BGR262187:BGR262189 BQN262187:BQN262189 CAJ262187:CAJ262189 CKF262187:CKF262189 CUB262187:CUB262189 DDX262187:DDX262189 DNT262187:DNT262189 DXP262187:DXP262189 EHL262187:EHL262189 ERH262187:ERH262189 FBD262187:FBD262189 FKZ262187:FKZ262189 FUV262187:FUV262189 GER262187:GER262189 GON262187:GON262189 GYJ262187:GYJ262189 HIF262187:HIF262189 HSB262187:HSB262189 IBX262187:IBX262189 ILT262187:ILT262189 IVP262187:IVP262189 JFL262187:JFL262189 JPH262187:JPH262189 JZD262187:JZD262189 KIZ262187:KIZ262189 KSV262187:KSV262189 LCR262187:LCR262189 LMN262187:LMN262189 LWJ262187:LWJ262189 MGF262187:MGF262189 MQB262187:MQB262189 MZX262187:MZX262189 NJT262187:NJT262189 NTP262187:NTP262189 ODL262187:ODL262189 ONH262187:ONH262189 OXD262187:OXD262189 PGZ262187:PGZ262189 PQV262187:PQV262189 QAR262187:QAR262189 QKN262187:QKN262189 QUJ262187:QUJ262189 REF262187:REF262189 ROB262187:ROB262189 RXX262187:RXX262189 SHT262187:SHT262189 SRP262187:SRP262189 TBL262187:TBL262189 TLH262187:TLH262189 TVD262187:TVD262189 UEZ262187:UEZ262189 UOV262187:UOV262189 UYR262187:UYR262189 VIN262187:VIN262189 VSJ262187:VSJ262189 WCF262187:WCF262189 WMB262187:WMB262189 WVX262187:WVX262189 P327723:P327725 JL327723:JL327725 TH327723:TH327725 ADD327723:ADD327725 AMZ327723:AMZ327725 AWV327723:AWV327725 BGR327723:BGR327725 BQN327723:BQN327725 CAJ327723:CAJ327725 CKF327723:CKF327725 CUB327723:CUB327725 DDX327723:DDX327725 DNT327723:DNT327725 DXP327723:DXP327725 EHL327723:EHL327725 ERH327723:ERH327725 FBD327723:FBD327725 FKZ327723:FKZ327725 FUV327723:FUV327725 GER327723:GER327725 GON327723:GON327725 GYJ327723:GYJ327725 HIF327723:HIF327725 HSB327723:HSB327725 IBX327723:IBX327725 ILT327723:ILT327725 IVP327723:IVP327725 JFL327723:JFL327725 JPH327723:JPH327725 JZD327723:JZD327725 KIZ327723:KIZ327725 KSV327723:KSV327725 LCR327723:LCR327725 LMN327723:LMN327725 LWJ327723:LWJ327725 MGF327723:MGF327725 MQB327723:MQB327725 MZX327723:MZX327725 NJT327723:NJT327725 NTP327723:NTP327725 ODL327723:ODL327725 ONH327723:ONH327725 OXD327723:OXD327725 PGZ327723:PGZ327725 PQV327723:PQV327725 QAR327723:QAR327725 QKN327723:QKN327725 QUJ327723:QUJ327725 REF327723:REF327725 ROB327723:ROB327725 RXX327723:RXX327725 SHT327723:SHT327725 SRP327723:SRP327725 TBL327723:TBL327725 TLH327723:TLH327725 TVD327723:TVD327725 UEZ327723:UEZ327725 UOV327723:UOV327725 UYR327723:UYR327725 VIN327723:VIN327725 VSJ327723:VSJ327725 WCF327723:WCF327725 WMB327723:WMB327725 WVX327723:WVX327725 P393259:P393261 JL393259:JL393261 TH393259:TH393261 ADD393259:ADD393261 AMZ393259:AMZ393261 AWV393259:AWV393261 BGR393259:BGR393261 BQN393259:BQN393261 CAJ393259:CAJ393261 CKF393259:CKF393261 CUB393259:CUB393261 DDX393259:DDX393261 DNT393259:DNT393261 DXP393259:DXP393261 EHL393259:EHL393261 ERH393259:ERH393261 FBD393259:FBD393261 FKZ393259:FKZ393261 FUV393259:FUV393261 GER393259:GER393261 GON393259:GON393261 GYJ393259:GYJ393261 HIF393259:HIF393261 HSB393259:HSB393261 IBX393259:IBX393261 ILT393259:ILT393261 IVP393259:IVP393261 JFL393259:JFL393261 JPH393259:JPH393261 JZD393259:JZD393261 KIZ393259:KIZ393261 KSV393259:KSV393261 LCR393259:LCR393261 LMN393259:LMN393261 LWJ393259:LWJ393261 MGF393259:MGF393261 MQB393259:MQB393261 MZX393259:MZX393261 NJT393259:NJT393261 NTP393259:NTP393261 ODL393259:ODL393261 ONH393259:ONH393261 OXD393259:OXD393261 PGZ393259:PGZ393261 PQV393259:PQV393261 QAR393259:QAR393261 QKN393259:QKN393261 QUJ393259:QUJ393261 REF393259:REF393261 ROB393259:ROB393261 RXX393259:RXX393261 SHT393259:SHT393261 SRP393259:SRP393261 TBL393259:TBL393261 TLH393259:TLH393261 TVD393259:TVD393261 UEZ393259:UEZ393261 UOV393259:UOV393261 UYR393259:UYR393261 VIN393259:VIN393261 VSJ393259:VSJ393261 WCF393259:WCF393261 WMB393259:WMB393261 WVX393259:WVX393261 P458795:P458797 JL458795:JL458797 TH458795:TH458797 ADD458795:ADD458797 AMZ458795:AMZ458797 AWV458795:AWV458797 BGR458795:BGR458797 BQN458795:BQN458797 CAJ458795:CAJ458797 CKF458795:CKF458797 CUB458795:CUB458797 DDX458795:DDX458797 DNT458795:DNT458797 DXP458795:DXP458797 EHL458795:EHL458797 ERH458795:ERH458797 FBD458795:FBD458797 FKZ458795:FKZ458797 FUV458795:FUV458797 GER458795:GER458797 GON458795:GON458797 GYJ458795:GYJ458797 HIF458795:HIF458797 HSB458795:HSB458797 IBX458795:IBX458797 ILT458795:ILT458797 IVP458795:IVP458797 JFL458795:JFL458797 JPH458795:JPH458797 JZD458795:JZD458797 KIZ458795:KIZ458797 KSV458795:KSV458797 LCR458795:LCR458797 LMN458795:LMN458797 LWJ458795:LWJ458797 MGF458795:MGF458797 MQB458795:MQB458797 MZX458795:MZX458797 NJT458795:NJT458797 NTP458795:NTP458797 ODL458795:ODL458797 ONH458795:ONH458797 OXD458795:OXD458797 PGZ458795:PGZ458797 PQV458795:PQV458797 QAR458795:QAR458797 QKN458795:QKN458797 QUJ458795:QUJ458797 REF458795:REF458797 ROB458795:ROB458797 RXX458795:RXX458797 SHT458795:SHT458797 SRP458795:SRP458797 TBL458795:TBL458797 TLH458795:TLH458797 TVD458795:TVD458797 UEZ458795:UEZ458797 UOV458795:UOV458797 UYR458795:UYR458797 VIN458795:VIN458797 VSJ458795:VSJ458797 WCF458795:WCF458797 WMB458795:WMB458797 WVX458795:WVX458797 P524331:P524333 JL524331:JL524333 TH524331:TH524333 ADD524331:ADD524333 AMZ524331:AMZ524333 AWV524331:AWV524333 BGR524331:BGR524333 BQN524331:BQN524333 CAJ524331:CAJ524333 CKF524331:CKF524333 CUB524331:CUB524333 DDX524331:DDX524333 DNT524331:DNT524333 DXP524331:DXP524333 EHL524331:EHL524333 ERH524331:ERH524333 FBD524331:FBD524333 FKZ524331:FKZ524333 FUV524331:FUV524333 GER524331:GER524333 GON524331:GON524333 GYJ524331:GYJ524333 HIF524331:HIF524333 HSB524331:HSB524333 IBX524331:IBX524333 ILT524331:ILT524333 IVP524331:IVP524333 JFL524331:JFL524333 JPH524331:JPH524333 JZD524331:JZD524333 KIZ524331:KIZ524333 KSV524331:KSV524333 LCR524331:LCR524333 LMN524331:LMN524333 LWJ524331:LWJ524333 MGF524331:MGF524333 MQB524331:MQB524333 MZX524331:MZX524333 NJT524331:NJT524333 NTP524331:NTP524333 ODL524331:ODL524333 ONH524331:ONH524333 OXD524331:OXD524333 PGZ524331:PGZ524333 PQV524331:PQV524333 QAR524331:QAR524333 QKN524331:QKN524333 QUJ524331:QUJ524333 REF524331:REF524333 ROB524331:ROB524333 RXX524331:RXX524333 SHT524331:SHT524333 SRP524331:SRP524333 TBL524331:TBL524333 TLH524331:TLH524333 TVD524331:TVD524333 UEZ524331:UEZ524333 UOV524331:UOV524333 UYR524331:UYR524333 VIN524331:VIN524333 VSJ524331:VSJ524333 WCF524331:WCF524333 WMB524331:WMB524333 WVX524331:WVX524333 P589867:P589869 JL589867:JL589869 TH589867:TH589869 ADD589867:ADD589869 AMZ589867:AMZ589869 AWV589867:AWV589869 BGR589867:BGR589869 BQN589867:BQN589869 CAJ589867:CAJ589869 CKF589867:CKF589869 CUB589867:CUB589869 DDX589867:DDX589869 DNT589867:DNT589869 DXP589867:DXP589869 EHL589867:EHL589869 ERH589867:ERH589869 FBD589867:FBD589869 FKZ589867:FKZ589869 FUV589867:FUV589869 GER589867:GER589869 GON589867:GON589869 GYJ589867:GYJ589869 HIF589867:HIF589869 HSB589867:HSB589869 IBX589867:IBX589869 ILT589867:ILT589869 IVP589867:IVP589869 JFL589867:JFL589869 JPH589867:JPH589869 JZD589867:JZD589869 KIZ589867:KIZ589869 KSV589867:KSV589869 LCR589867:LCR589869 LMN589867:LMN589869 LWJ589867:LWJ589869 MGF589867:MGF589869 MQB589867:MQB589869 MZX589867:MZX589869 NJT589867:NJT589869 NTP589867:NTP589869 ODL589867:ODL589869 ONH589867:ONH589869 OXD589867:OXD589869 PGZ589867:PGZ589869 PQV589867:PQV589869 QAR589867:QAR589869 QKN589867:QKN589869 QUJ589867:QUJ589869 REF589867:REF589869 ROB589867:ROB589869 RXX589867:RXX589869 SHT589867:SHT589869 SRP589867:SRP589869 TBL589867:TBL589869 TLH589867:TLH589869 TVD589867:TVD589869 UEZ589867:UEZ589869 UOV589867:UOV589869 UYR589867:UYR589869 VIN589867:VIN589869 VSJ589867:VSJ589869 WCF589867:WCF589869 WMB589867:WMB589869 WVX589867:WVX589869 P655403:P655405 JL655403:JL655405 TH655403:TH655405 ADD655403:ADD655405 AMZ655403:AMZ655405 AWV655403:AWV655405 BGR655403:BGR655405 BQN655403:BQN655405 CAJ655403:CAJ655405 CKF655403:CKF655405 CUB655403:CUB655405 DDX655403:DDX655405 DNT655403:DNT655405 DXP655403:DXP655405 EHL655403:EHL655405 ERH655403:ERH655405 FBD655403:FBD655405 FKZ655403:FKZ655405 FUV655403:FUV655405 GER655403:GER655405 GON655403:GON655405 GYJ655403:GYJ655405 HIF655403:HIF655405 HSB655403:HSB655405 IBX655403:IBX655405 ILT655403:ILT655405 IVP655403:IVP655405 JFL655403:JFL655405 JPH655403:JPH655405 JZD655403:JZD655405 KIZ655403:KIZ655405 KSV655403:KSV655405 LCR655403:LCR655405 LMN655403:LMN655405 LWJ655403:LWJ655405 MGF655403:MGF655405 MQB655403:MQB655405 MZX655403:MZX655405 NJT655403:NJT655405 NTP655403:NTP655405 ODL655403:ODL655405 ONH655403:ONH655405 OXD655403:OXD655405 PGZ655403:PGZ655405 PQV655403:PQV655405 QAR655403:QAR655405 QKN655403:QKN655405 QUJ655403:QUJ655405 REF655403:REF655405 ROB655403:ROB655405 RXX655403:RXX655405 SHT655403:SHT655405 SRP655403:SRP655405 TBL655403:TBL655405 TLH655403:TLH655405 TVD655403:TVD655405 UEZ655403:UEZ655405 UOV655403:UOV655405 UYR655403:UYR655405 VIN655403:VIN655405 VSJ655403:VSJ655405 WCF655403:WCF655405 WMB655403:WMB655405 WVX655403:WVX655405 P720939:P720941 JL720939:JL720941 TH720939:TH720941 ADD720939:ADD720941 AMZ720939:AMZ720941 AWV720939:AWV720941 BGR720939:BGR720941 BQN720939:BQN720941 CAJ720939:CAJ720941 CKF720939:CKF720941 CUB720939:CUB720941 DDX720939:DDX720941 DNT720939:DNT720941 DXP720939:DXP720941 EHL720939:EHL720941 ERH720939:ERH720941 FBD720939:FBD720941 FKZ720939:FKZ720941 FUV720939:FUV720941 GER720939:GER720941 GON720939:GON720941 GYJ720939:GYJ720941 HIF720939:HIF720941 HSB720939:HSB720941 IBX720939:IBX720941 ILT720939:ILT720941 IVP720939:IVP720941 JFL720939:JFL720941 JPH720939:JPH720941 JZD720939:JZD720941 KIZ720939:KIZ720941 KSV720939:KSV720941 LCR720939:LCR720941 LMN720939:LMN720941 LWJ720939:LWJ720941 MGF720939:MGF720941 MQB720939:MQB720941 MZX720939:MZX720941 NJT720939:NJT720941 NTP720939:NTP720941 ODL720939:ODL720941 ONH720939:ONH720941 OXD720939:OXD720941 PGZ720939:PGZ720941 PQV720939:PQV720941 QAR720939:QAR720941 QKN720939:QKN720941 QUJ720939:QUJ720941 REF720939:REF720941 ROB720939:ROB720941 RXX720939:RXX720941 SHT720939:SHT720941 SRP720939:SRP720941 TBL720939:TBL720941 TLH720939:TLH720941 TVD720939:TVD720941 UEZ720939:UEZ720941 UOV720939:UOV720941 UYR720939:UYR720941 VIN720939:VIN720941 VSJ720939:VSJ720941 WCF720939:WCF720941 WMB720939:WMB720941 WVX720939:WVX720941 P786475:P786477 JL786475:JL786477 TH786475:TH786477 ADD786475:ADD786477 AMZ786475:AMZ786477 AWV786475:AWV786477 BGR786475:BGR786477 BQN786475:BQN786477 CAJ786475:CAJ786477 CKF786475:CKF786477 CUB786475:CUB786477 DDX786475:DDX786477 DNT786475:DNT786477 DXP786475:DXP786477 EHL786475:EHL786477 ERH786475:ERH786477 FBD786475:FBD786477 FKZ786475:FKZ786477 FUV786475:FUV786477 GER786475:GER786477 GON786475:GON786477 GYJ786475:GYJ786477 HIF786475:HIF786477 HSB786475:HSB786477 IBX786475:IBX786477 ILT786475:ILT786477 IVP786475:IVP786477 JFL786475:JFL786477 JPH786475:JPH786477 JZD786475:JZD786477 KIZ786475:KIZ786477 KSV786475:KSV786477 LCR786475:LCR786477 LMN786475:LMN786477 LWJ786475:LWJ786477 MGF786475:MGF786477 MQB786475:MQB786477 MZX786475:MZX786477 NJT786475:NJT786477 NTP786475:NTP786477 ODL786475:ODL786477 ONH786475:ONH786477 OXD786475:OXD786477 PGZ786475:PGZ786477 PQV786475:PQV786477 QAR786475:QAR786477 QKN786475:QKN786477 QUJ786475:QUJ786477 REF786475:REF786477 ROB786475:ROB786477 RXX786475:RXX786477 SHT786475:SHT786477 SRP786475:SRP786477 TBL786475:TBL786477 TLH786475:TLH786477 TVD786475:TVD786477 UEZ786475:UEZ786477 UOV786475:UOV786477 UYR786475:UYR786477 VIN786475:VIN786477 VSJ786475:VSJ786477 WCF786475:WCF786477 WMB786475:WMB786477 WVX786475:WVX786477 P852011:P852013 JL852011:JL852013 TH852011:TH852013 ADD852011:ADD852013 AMZ852011:AMZ852013 AWV852011:AWV852013 BGR852011:BGR852013 BQN852011:BQN852013 CAJ852011:CAJ852013 CKF852011:CKF852013 CUB852011:CUB852013 DDX852011:DDX852013 DNT852011:DNT852013 DXP852011:DXP852013 EHL852011:EHL852013 ERH852011:ERH852013 FBD852011:FBD852013 FKZ852011:FKZ852013 FUV852011:FUV852013 GER852011:GER852013 GON852011:GON852013 GYJ852011:GYJ852013 HIF852011:HIF852013 HSB852011:HSB852013 IBX852011:IBX852013 ILT852011:ILT852013 IVP852011:IVP852013 JFL852011:JFL852013 JPH852011:JPH852013 JZD852011:JZD852013 KIZ852011:KIZ852013 KSV852011:KSV852013 LCR852011:LCR852013 LMN852011:LMN852013 LWJ852011:LWJ852013 MGF852011:MGF852013 MQB852011:MQB852013 MZX852011:MZX852013 NJT852011:NJT852013 NTP852011:NTP852013 ODL852011:ODL852013 ONH852011:ONH852013 OXD852011:OXD852013 PGZ852011:PGZ852013 PQV852011:PQV852013 QAR852011:QAR852013 QKN852011:QKN852013 QUJ852011:QUJ852013 REF852011:REF852013 ROB852011:ROB852013 RXX852011:RXX852013 SHT852011:SHT852013 SRP852011:SRP852013 TBL852011:TBL852013 TLH852011:TLH852013 TVD852011:TVD852013 UEZ852011:UEZ852013 UOV852011:UOV852013 UYR852011:UYR852013 VIN852011:VIN852013 VSJ852011:VSJ852013 WCF852011:WCF852013 WMB852011:WMB852013 WVX852011:WVX852013 P917547:P917549 JL917547:JL917549 TH917547:TH917549 ADD917547:ADD917549 AMZ917547:AMZ917549 AWV917547:AWV917549 BGR917547:BGR917549 BQN917547:BQN917549 CAJ917547:CAJ917549 CKF917547:CKF917549 CUB917547:CUB917549 DDX917547:DDX917549 DNT917547:DNT917549 DXP917547:DXP917549 EHL917547:EHL917549 ERH917547:ERH917549 FBD917547:FBD917549 FKZ917547:FKZ917549 FUV917547:FUV917549 GER917547:GER917549 GON917547:GON917549 GYJ917547:GYJ917549 HIF917547:HIF917549 HSB917547:HSB917549 IBX917547:IBX917549 ILT917547:ILT917549 IVP917547:IVP917549 JFL917547:JFL917549 JPH917547:JPH917549 JZD917547:JZD917549 KIZ917547:KIZ917549 KSV917547:KSV917549 LCR917547:LCR917549 LMN917547:LMN917549 LWJ917547:LWJ917549 MGF917547:MGF917549 MQB917547:MQB917549 MZX917547:MZX917549 NJT917547:NJT917549 NTP917547:NTP917549 ODL917547:ODL917549 ONH917547:ONH917549 OXD917547:OXD917549 PGZ917547:PGZ917549 PQV917547:PQV917549 QAR917547:QAR917549 QKN917547:QKN917549 QUJ917547:QUJ917549 REF917547:REF917549 ROB917547:ROB917549 RXX917547:RXX917549 SHT917547:SHT917549 SRP917547:SRP917549 TBL917547:TBL917549 TLH917547:TLH917549 TVD917547:TVD917549 UEZ917547:UEZ917549 UOV917547:UOV917549 UYR917547:UYR917549 VIN917547:VIN917549 VSJ917547:VSJ917549 WCF917547:WCF917549 WMB917547:WMB917549 WVX917547:WVX917549 P983083:P983085 JL983083:JL983085 TH983083:TH983085 ADD983083:ADD983085 AMZ983083:AMZ983085 AWV983083:AWV983085 BGR983083:BGR983085 BQN983083:BQN983085 CAJ983083:CAJ983085 CKF983083:CKF983085 CUB983083:CUB983085 DDX983083:DDX983085 DNT983083:DNT983085 DXP983083:DXP983085 EHL983083:EHL983085 ERH983083:ERH983085 FBD983083:FBD983085 FKZ983083:FKZ983085 FUV983083:FUV983085 GER983083:GER983085 GON983083:GON983085 GYJ983083:GYJ983085 HIF983083:HIF983085 HSB983083:HSB983085 IBX983083:IBX983085 ILT983083:ILT983085 IVP983083:IVP983085 JFL983083:JFL983085 JPH983083:JPH983085 JZD983083:JZD983085 KIZ983083:KIZ983085 KSV983083:KSV983085 LCR983083:LCR983085 LMN983083:LMN983085 LWJ983083:LWJ983085 MGF983083:MGF983085 MQB983083:MQB983085 MZX983083:MZX983085 NJT983083:NJT983085 NTP983083:NTP983085 ODL983083:ODL983085 ONH983083:ONH983085 OXD983083:OXD983085 PGZ983083:PGZ983085 PQV983083:PQV983085 QAR983083:QAR983085 QKN983083:QKN983085 QUJ983083:QUJ983085 REF983083:REF983085 ROB983083:ROB983085 RXX983083:RXX983085 SHT983083:SHT983085 SRP983083:SRP983085 TBL983083:TBL983085 TLH983083:TLH983085 TVD983083:TVD983085 UEZ983083:UEZ983085 UOV983083:UOV983085 UYR983083:UYR983085 VIN983083:VIN983085 VSJ983083:VSJ983085 WCF983083:WCF983085 WMB983083:WMB983085 WVX983083:WVX983085 P47:P48 JL47:JL48 TH47:TH48 ADD47:ADD48 AMZ47:AMZ48 AWV47:AWV48 BGR47:BGR48 BQN47:BQN48 CAJ47:CAJ48 CKF47:CKF48 CUB47:CUB48 DDX47:DDX48 DNT47:DNT48 DXP47:DXP48 EHL47:EHL48 ERH47:ERH48 FBD47:FBD48 FKZ47:FKZ48 FUV47:FUV48 GER47:GER48 GON47:GON48 GYJ47:GYJ48 HIF47:HIF48 HSB47:HSB48 IBX47:IBX48 ILT47:ILT48 IVP47:IVP48 JFL47:JFL48 JPH47:JPH48 JZD47:JZD48 KIZ47:KIZ48 KSV47:KSV48 LCR47:LCR48 LMN47:LMN48 LWJ47:LWJ48 MGF47:MGF48 MQB47:MQB48 MZX47:MZX48 NJT47:NJT48 NTP47:NTP48 ODL47:ODL48 ONH47:ONH48 OXD47:OXD48 PGZ47:PGZ48 PQV47:PQV48 QAR47:QAR48 QKN47:QKN48 QUJ47:QUJ48 REF47:REF48 ROB47:ROB48 RXX47:RXX48 SHT47:SHT48 SRP47:SRP48 TBL47:TBL48 TLH47:TLH48 TVD47:TVD48 UEZ47:UEZ48 UOV47:UOV48 UYR47:UYR48 VIN47:VIN48 VSJ47:VSJ48 WCF47:WCF48 WMB47:WMB48 WVX47:WVX48 P65583:P65584 JL65583:JL65584 TH65583:TH65584 ADD65583:ADD65584 AMZ65583:AMZ65584 AWV65583:AWV65584 BGR65583:BGR65584 BQN65583:BQN65584 CAJ65583:CAJ65584 CKF65583:CKF65584 CUB65583:CUB65584 DDX65583:DDX65584 DNT65583:DNT65584 DXP65583:DXP65584 EHL65583:EHL65584 ERH65583:ERH65584 FBD65583:FBD65584 FKZ65583:FKZ65584 FUV65583:FUV65584 GER65583:GER65584 GON65583:GON65584 GYJ65583:GYJ65584 HIF65583:HIF65584 HSB65583:HSB65584 IBX65583:IBX65584 ILT65583:ILT65584 IVP65583:IVP65584 JFL65583:JFL65584 JPH65583:JPH65584 JZD65583:JZD65584 KIZ65583:KIZ65584 KSV65583:KSV65584 LCR65583:LCR65584 LMN65583:LMN65584 LWJ65583:LWJ65584 MGF65583:MGF65584 MQB65583:MQB65584 MZX65583:MZX65584 NJT65583:NJT65584 NTP65583:NTP65584 ODL65583:ODL65584 ONH65583:ONH65584 OXD65583:OXD65584 PGZ65583:PGZ65584 PQV65583:PQV65584 QAR65583:QAR65584 QKN65583:QKN65584 QUJ65583:QUJ65584 REF65583:REF65584 ROB65583:ROB65584 RXX65583:RXX65584 SHT65583:SHT65584 SRP65583:SRP65584 TBL65583:TBL65584 TLH65583:TLH65584 TVD65583:TVD65584 UEZ65583:UEZ65584 UOV65583:UOV65584 UYR65583:UYR65584 VIN65583:VIN65584 VSJ65583:VSJ65584 WCF65583:WCF65584 WMB65583:WMB65584 WVX65583:WVX65584 P131119:P131120 JL131119:JL131120 TH131119:TH131120 ADD131119:ADD131120 AMZ131119:AMZ131120 AWV131119:AWV131120 BGR131119:BGR131120 BQN131119:BQN131120 CAJ131119:CAJ131120 CKF131119:CKF131120 CUB131119:CUB131120 DDX131119:DDX131120 DNT131119:DNT131120 DXP131119:DXP131120 EHL131119:EHL131120 ERH131119:ERH131120 FBD131119:FBD131120 FKZ131119:FKZ131120 FUV131119:FUV131120 GER131119:GER131120 GON131119:GON131120 GYJ131119:GYJ131120 HIF131119:HIF131120 HSB131119:HSB131120 IBX131119:IBX131120 ILT131119:ILT131120 IVP131119:IVP131120 JFL131119:JFL131120 JPH131119:JPH131120 JZD131119:JZD131120 KIZ131119:KIZ131120 KSV131119:KSV131120 LCR131119:LCR131120 LMN131119:LMN131120 LWJ131119:LWJ131120 MGF131119:MGF131120 MQB131119:MQB131120 MZX131119:MZX131120 NJT131119:NJT131120 NTP131119:NTP131120 ODL131119:ODL131120 ONH131119:ONH131120 OXD131119:OXD131120 PGZ131119:PGZ131120 PQV131119:PQV131120 QAR131119:QAR131120 QKN131119:QKN131120 QUJ131119:QUJ131120 REF131119:REF131120 ROB131119:ROB131120 RXX131119:RXX131120 SHT131119:SHT131120 SRP131119:SRP131120 TBL131119:TBL131120 TLH131119:TLH131120 TVD131119:TVD131120 UEZ131119:UEZ131120 UOV131119:UOV131120 UYR131119:UYR131120 VIN131119:VIN131120 VSJ131119:VSJ131120 WCF131119:WCF131120 WMB131119:WMB131120 WVX131119:WVX131120 P196655:P196656 JL196655:JL196656 TH196655:TH196656 ADD196655:ADD196656 AMZ196655:AMZ196656 AWV196655:AWV196656 BGR196655:BGR196656 BQN196655:BQN196656 CAJ196655:CAJ196656 CKF196655:CKF196656 CUB196655:CUB196656 DDX196655:DDX196656 DNT196655:DNT196656 DXP196655:DXP196656 EHL196655:EHL196656 ERH196655:ERH196656 FBD196655:FBD196656 FKZ196655:FKZ196656 FUV196655:FUV196656 GER196655:GER196656 GON196655:GON196656 GYJ196655:GYJ196656 HIF196655:HIF196656 HSB196655:HSB196656 IBX196655:IBX196656 ILT196655:ILT196656 IVP196655:IVP196656 JFL196655:JFL196656 JPH196655:JPH196656 JZD196655:JZD196656 KIZ196655:KIZ196656 KSV196655:KSV196656 LCR196655:LCR196656 LMN196655:LMN196656 LWJ196655:LWJ196656 MGF196655:MGF196656 MQB196655:MQB196656 MZX196655:MZX196656 NJT196655:NJT196656 NTP196655:NTP196656 ODL196655:ODL196656 ONH196655:ONH196656 OXD196655:OXD196656 PGZ196655:PGZ196656 PQV196655:PQV196656 QAR196655:QAR196656 QKN196655:QKN196656 QUJ196655:QUJ196656 REF196655:REF196656 ROB196655:ROB196656 RXX196655:RXX196656 SHT196655:SHT196656 SRP196655:SRP196656 TBL196655:TBL196656 TLH196655:TLH196656 TVD196655:TVD196656 UEZ196655:UEZ196656 UOV196655:UOV196656 UYR196655:UYR196656 VIN196655:VIN196656 VSJ196655:VSJ196656 WCF196655:WCF196656 WMB196655:WMB196656 WVX196655:WVX196656 P262191:P262192 JL262191:JL262192 TH262191:TH262192 ADD262191:ADD262192 AMZ262191:AMZ262192 AWV262191:AWV262192 BGR262191:BGR262192 BQN262191:BQN262192 CAJ262191:CAJ262192 CKF262191:CKF262192 CUB262191:CUB262192 DDX262191:DDX262192 DNT262191:DNT262192 DXP262191:DXP262192 EHL262191:EHL262192 ERH262191:ERH262192 FBD262191:FBD262192 FKZ262191:FKZ262192 FUV262191:FUV262192 GER262191:GER262192 GON262191:GON262192 GYJ262191:GYJ262192 HIF262191:HIF262192 HSB262191:HSB262192 IBX262191:IBX262192 ILT262191:ILT262192 IVP262191:IVP262192 JFL262191:JFL262192 JPH262191:JPH262192 JZD262191:JZD262192 KIZ262191:KIZ262192 KSV262191:KSV262192 LCR262191:LCR262192 LMN262191:LMN262192 LWJ262191:LWJ262192 MGF262191:MGF262192 MQB262191:MQB262192 MZX262191:MZX262192 NJT262191:NJT262192 NTP262191:NTP262192 ODL262191:ODL262192 ONH262191:ONH262192 OXD262191:OXD262192 PGZ262191:PGZ262192 PQV262191:PQV262192 QAR262191:QAR262192 QKN262191:QKN262192 QUJ262191:QUJ262192 REF262191:REF262192 ROB262191:ROB262192 RXX262191:RXX262192 SHT262191:SHT262192 SRP262191:SRP262192 TBL262191:TBL262192 TLH262191:TLH262192 TVD262191:TVD262192 UEZ262191:UEZ262192 UOV262191:UOV262192 UYR262191:UYR262192 VIN262191:VIN262192 VSJ262191:VSJ262192 WCF262191:WCF262192 WMB262191:WMB262192 WVX262191:WVX262192 P327727:P327728 JL327727:JL327728 TH327727:TH327728 ADD327727:ADD327728 AMZ327727:AMZ327728 AWV327727:AWV327728 BGR327727:BGR327728 BQN327727:BQN327728 CAJ327727:CAJ327728 CKF327727:CKF327728 CUB327727:CUB327728 DDX327727:DDX327728 DNT327727:DNT327728 DXP327727:DXP327728 EHL327727:EHL327728 ERH327727:ERH327728 FBD327727:FBD327728 FKZ327727:FKZ327728 FUV327727:FUV327728 GER327727:GER327728 GON327727:GON327728 GYJ327727:GYJ327728 HIF327727:HIF327728 HSB327727:HSB327728 IBX327727:IBX327728 ILT327727:ILT327728 IVP327727:IVP327728 JFL327727:JFL327728 JPH327727:JPH327728 JZD327727:JZD327728 KIZ327727:KIZ327728 KSV327727:KSV327728 LCR327727:LCR327728 LMN327727:LMN327728 LWJ327727:LWJ327728 MGF327727:MGF327728 MQB327727:MQB327728 MZX327727:MZX327728 NJT327727:NJT327728 NTP327727:NTP327728 ODL327727:ODL327728 ONH327727:ONH327728 OXD327727:OXD327728 PGZ327727:PGZ327728 PQV327727:PQV327728 QAR327727:QAR327728 QKN327727:QKN327728 QUJ327727:QUJ327728 REF327727:REF327728 ROB327727:ROB327728 RXX327727:RXX327728 SHT327727:SHT327728 SRP327727:SRP327728 TBL327727:TBL327728 TLH327727:TLH327728 TVD327727:TVD327728 UEZ327727:UEZ327728 UOV327727:UOV327728 UYR327727:UYR327728 VIN327727:VIN327728 VSJ327727:VSJ327728 WCF327727:WCF327728 WMB327727:WMB327728 WVX327727:WVX327728 P393263:P393264 JL393263:JL393264 TH393263:TH393264 ADD393263:ADD393264 AMZ393263:AMZ393264 AWV393263:AWV393264 BGR393263:BGR393264 BQN393263:BQN393264 CAJ393263:CAJ393264 CKF393263:CKF393264 CUB393263:CUB393264 DDX393263:DDX393264 DNT393263:DNT393264 DXP393263:DXP393264 EHL393263:EHL393264 ERH393263:ERH393264 FBD393263:FBD393264 FKZ393263:FKZ393264 FUV393263:FUV393264 GER393263:GER393264 GON393263:GON393264 GYJ393263:GYJ393264 HIF393263:HIF393264 HSB393263:HSB393264 IBX393263:IBX393264 ILT393263:ILT393264 IVP393263:IVP393264 JFL393263:JFL393264 JPH393263:JPH393264 JZD393263:JZD393264 KIZ393263:KIZ393264 KSV393263:KSV393264 LCR393263:LCR393264 LMN393263:LMN393264 LWJ393263:LWJ393264 MGF393263:MGF393264 MQB393263:MQB393264 MZX393263:MZX393264 NJT393263:NJT393264 NTP393263:NTP393264 ODL393263:ODL393264 ONH393263:ONH393264 OXD393263:OXD393264 PGZ393263:PGZ393264 PQV393263:PQV393264 QAR393263:QAR393264 QKN393263:QKN393264 QUJ393263:QUJ393264 REF393263:REF393264 ROB393263:ROB393264 RXX393263:RXX393264 SHT393263:SHT393264 SRP393263:SRP393264 TBL393263:TBL393264 TLH393263:TLH393264 TVD393263:TVD393264 UEZ393263:UEZ393264 UOV393263:UOV393264 UYR393263:UYR393264 VIN393263:VIN393264 VSJ393263:VSJ393264 WCF393263:WCF393264 WMB393263:WMB393264 WVX393263:WVX393264 P458799:P458800 JL458799:JL458800 TH458799:TH458800 ADD458799:ADD458800 AMZ458799:AMZ458800 AWV458799:AWV458800 BGR458799:BGR458800 BQN458799:BQN458800 CAJ458799:CAJ458800 CKF458799:CKF458800 CUB458799:CUB458800 DDX458799:DDX458800 DNT458799:DNT458800 DXP458799:DXP458800 EHL458799:EHL458800 ERH458799:ERH458800 FBD458799:FBD458800 FKZ458799:FKZ458800 FUV458799:FUV458800 GER458799:GER458800 GON458799:GON458800 GYJ458799:GYJ458800 HIF458799:HIF458800 HSB458799:HSB458800 IBX458799:IBX458800 ILT458799:ILT458800 IVP458799:IVP458800 JFL458799:JFL458800 JPH458799:JPH458800 JZD458799:JZD458800 KIZ458799:KIZ458800 KSV458799:KSV458800 LCR458799:LCR458800 LMN458799:LMN458800 LWJ458799:LWJ458800 MGF458799:MGF458800 MQB458799:MQB458800 MZX458799:MZX458800 NJT458799:NJT458800 NTP458799:NTP458800 ODL458799:ODL458800 ONH458799:ONH458800 OXD458799:OXD458800 PGZ458799:PGZ458800 PQV458799:PQV458800 QAR458799:QAR458800 QKN458799:QKN458800 QUJ458799:QUJ458800 REF458799:REF458800 ROB458799:ROB458800 RXX458799:RXX458800 SHT458799:SHT458800 SRP458799:SRP458800 TBL458799:TBL458800 TLH458799:TLH458800 TVD458799:TVD458800 UEZ458799:UEZ458800 UOV458799:UOV458800 UYR458799:UYR458800 VIN458799:VIN458800 VSJ458799:VSJ458800 WCF458799:WCF458800 WMB458799:WMB458800 WVX458799:WVX458800 P524335:P524336 JL524335:JL524336 TH524335:TH524336 ADD524335:ADD524336 AMZ524335:AMZ524336 AWV524335:AWV524336 BGR524335:BGR524336 BQN524335:BQN524336 CAJ524335:CAJ524336 CKF524335:CKF524336 CUB524335:CUB524336 DDX524335:DDX524336 DNT524335:DNT524336 DXP524335:DXP524336 EHL524335:EHL524336 ERH524335:ERH524336 FBD524335:FBD524336 FKZ524335:FKZ524336 FUV524335:FUV524336 GER524335:GER524336 GON524335:GON524336 GYJ524335:GYJ524336 HIF524335:HIF524336 HSB524335:HSB524336 IBX524335:IBX524336 ILT524335:ILT524336 IVP524335:IVP524336 JFL524335:JFL524336 JPH524335:JPH524336 JZD524335:JZD524336 KIZ524335:KIZ524336 KSV524335:KSV524336 LCR524335:LCR524336 LMN524335:LMN524336 LWJ524335:LWJ524336 MGF524335:MGF524336 MQB524335:MQB524336 MZX524335:MZX524336 NJT524335:NJT524336 NTP524335:NTP524336 ODL524335:ODL524336 ONH524335:ONH524336 OXD524335:OXD524336 PGZ524335:PGZ524336 PQV524335:PQV524336 QAR524335:QAR524336 QKN524335:QKN524336 QUJ524335:QUJ524336 REF524335:REF524336 ROB524335:ROB524336 RXX524335:RXX524336 SHT524335:SHT524336 SRP524335:SRP524336 TBL524335:TBL524336 TLH524335:TLH524336 TVD524335:TVD524336 UEZ524335:UEZ524336 UOV524335:UOV524336 UYR524335:UYR524336 VIN524335:VIN524336 VSJ524335:VSJ524336 WCF524335:WCF524336 WMB524335:WMB524336 WVX524335:WVX524336 P589871:P589872 JL589871:JL589872 TH589871:TH589872 ADD589871:ADD589872 AMZ589871:AMZ589872 AWV589871:AWV589872 BGR589871:BGR589872 BQN589871:BQN589872 CAJ589871:CAJ589872 CKF589871:CKF589872 CUB589871:CUB589872 DDX589871:DDX589872 DNT589871:DNT589872 DXP589871:DXP589872 EHL589871:EHL589872 ERH589871:ERH589872 FBD589871:FBD589872 FKZ589871:FKZ589872 FUV589871:FUV589872 GER589871:GER589872 GON589871:GON589872 GYJ589871:GYJ589872 HIF589871:HIF589872 HSB589871:HSB589872 IBX589871:IBX589872 ILT589871:ILT589872 IVP589871:IVP589872 JFL589871:JFL589872 JPH589871:JPH589872 JZD589871:JZD589872 KIZ589871:KIZ589872 KSV589871:KSV589872 LCR589871:LCR589872 LMN589871:LMN589872 LWJ589871:LWJ589872 MGF589871:MGF589872 MQB589871:MQB589872 MZX589871:MZX589872 NJT589871:NJT589872 NTP589871:NTP589872 ODL589871:ODL589872 ONH589871:ONH589872 OXD589871:OXD589872 PGZ589871:PGZ589872 PQV589871:PQV589872 QAR589871:QAR589872 QKN589871:QKN589872 QUJ589871:QUJ589872 REF589871:REF589872 ROB589871:ROB589872 RXX589871:RXX589872 SHT589871:SHT589872 SRP589871:SRP589872 TBL589871:TBL589872 TLH589871:TLH589872 TVD589871:TVD589872 UEZ589871:UEZ589872 UOV589871:UOV589872 UYR589871:UYR589872 VIN589871:VIN589872 VSJ589871:VSJ589872 WCF589871:WCF589872 WMB589871:WMB589872 WVX589871:WVX589872 P655407:P655408 JL655407:JL655408 TH655407:TH655408 ADD655407:ADD655408 AMZ655407:AMZ655408 AWV655407:AWV655408 BGR655407:BGR655408 BQN655407:BQN655408 CAJ655407:CAJ655408 CKF655407:CKF655408 CUB655407:CUB655408 DDX655407:DDX655408 DNT655407:DNT655408 DXP655407:DXP655408 EHL655407:EHL655408 ERH655407:ERH655408 FBD655407:FBD655408 FKZ655407:FKZ655408 FUV655407:FUV655408 GER655407:GER655408 GON655407:GON655408 GYJ655407:GYJ655408 HIF655407:HIF655408 HSB655407:HSB655408 IBX655407:IBX655408 ILT655407:ILT655408 IVP655407:IVP655408 JFL655407:JFL655408 JPH655407:JPH655408 JZD655407:JZD655408 KIZ655407:KIZ655408 KSV655407:KSV655408 LCR655407:LCR655408 LMN655407:LMN655408 LWJ655407:LWJ655408 MGF655407:MGF655408 MQB655407:MQB655408 MZX655407:MZX655408 NJT655407:NJT655408 NTP655407:NTP655408 ODL655407:ODL655408 ONH655407:ONH655408 OXD655407:OXD655408 PGZ655407:PGZ655408 PQV655407:PQV655408 QAR655407:QAR655408 QKN655407:QKN655408 QUJ655407:QUJ655408 REF655407:REF655408 ROB655407:ROB655408 RXX655407:RXX655408 SHT655407:SHT655408 SRP655407:SRP655408 TBL655407:TBL655408 TLH655407:TLH655408 TVD655407:TVD655408 UEZ655407:UEZ655408 UOV655407:UOV655408 UYR655407:UYR655408 VIN655407:VIN655408 VSJ655407:VSJ655408 WCF655407:WCF655408 WMB655407:WMB655408 WVX655407:WVX655408 P720943:P720944 JL720943:JL720944 TH720943:TH720944 ADD720943:ADD720944 AMZ720943:AMZ720944 AWV720943:AWV720944 BGR720943:BGR720944 BQN720943:BQN720944 CAJ720943:CAJ720944 CKF720943:CKF720944 CUB720943:CUB720944 DDX720943:DDX720944 DNT720943:DNT720944 DXP720943:DXP720944 EHL720943:EHL720944 ERH720943:ERH720944 FBD720943:FBD720944 FKZ720943:FKZ720944 FUV720943:FUV720944 GER720943:GER720944 GON720943:GON720944 GYJ720943:GYJ720944 HIF720943:HIF720944 HSB720943:HSB720944 IBX720943:IBX720944 ILT720943:ILT720944 IVP720943:IVP720944 JFL720943:JFL720944 JPH720943:JPH720944 JZD720943:JZD720944 KIZ720943:KIZ720944 KSV720943:KSV720944 LCR720943:LCR720944 LMN720943:LMN720944 LWJ720943:LWJ720944 MGF720943:MGF720944 MQB720943:MQB720944 MZX720943:MZX720944 NJT720943:NJT720944 NTP720943:NTP720944 ODL720943:ODL720944 ONH720943:ONH720944 OXD720943:OXD720944 PGZ720943:PGZ720944 PQV720943:PQV720944 QAR720943:QAR720944 QKN720943:QKN720944 QUJ720943:QUJ720944 REF720943:REF720944 ROB720943:ROB720944 RXX720943:RXX720944 SHT720943:SHT720944 SRP720943:SRP720944 TBL720943:TBL720944 TLH720943:TLH720944 TVD720943:TVD720944 UEZ720943:UEZ720944 UOV720943:UOV720944 UYR720943:UYR720944 VIN720943:VIN720944 VSJ720943:VSJ720944 WCF720943:WCF720944 WMB720943:WMB720944 WVX720943:WVX720944 P786479:P786480 JL786479:JL786480 TH786479:TH786480 ADD786479:ADD786480 AMZ786479:AMZ786480 AWV786479:AWV786480 BGR786479:BGR786480 BQN786479:BQN786480 CAJ786479:CAJ786480 CKF786479:CKF786480 CUB786479:CUB786480 DDX786479:DDX786480 DNT786479:DNT786480 DXP786479:DXP786480 EHL786479:EHL786480 ERH786479:ERH786480 FBD786479:FBD786480 FKZ786479:FKZ786480 FUV786479:FUV786480 GER786479:GER786480 GON786479:GON786480 GYJ786479:GYJ786480 HIF786479:HIF786480 HSB786479:HSB786480 IBX786479:IBX786480 ILT786479:ILT786480 IVP786479:IVP786480 JFL786479:JFL786480 JPH786479:JPH786480 JZD786479:JZD786480 KIZ786479:KIZ786480 KSV786479:KSV786480 LCR786479:LCR786480 LMN786479:LMN786480 LWJ786479:LWJ786480 MGF786479:MGF786480 MQB786479:MQB786480 MZX786479:MZX786480 NJT786479:NJT786480 NTP786479:NTP786480 ODL786479:ODL786480 ONH786479:ONH786480 OXD786479:OXD786480 PGZ786479:PGZ786480 PQV786479:PQV786480 QAR786479:QAR786480 QKN786479:QKN786480 QUJ786479:QUJ786480 REF786479:REF786480 ROB786479:ROB786480 RXX786479:RXX786480 SHT786479:SHT786480 SRP786479:SRP786480 TBL786479:TBL786480 TLH786479:TLH786480 TVD786479:TVD786480 UEZ786479:UEZ786480 UOV786479:UOV786480 UYR786479:UYR786480 VIN786479:VIN786480 VSJ786479:VSJ786480 WCF786479:WCF786480 WMB786479:WMB786480 WVX786479:WVX786480 P852015:P852016 JL852015:JL852016 TH852015:TH852016 ADD852015:ADD852016 AMZ852015:AMZ852016 AWV852015:AWV852016 BGR852015:BGR852016 BQN852015:BQN852016 CAJ852015:CAJ852016 CKF852015:CKF852016 CUB852015:CUB852016 DDX852015:DDX852016 DNT852015:DNT852016 DXP852015:DXP852016 EHL852015:EHL852016 ERH852015:ERH852016 FBD852015:FBD852016 FKZ852015:FKZ852016 FUV852015:FUV852016 GER852015:GER852016 GON852015:GON852016 GYJ852015:GYJ852016 HIF852015:HIF852016 HSB852015:HSB852016 IBX852015:IBX852016 ILT852015:ILT852016 IVP852015:IVP852016 JFL852015:JFL852016 JPH852015:JPH852016 JZD852015:JZD852016 KIZ852015:KIZ852016 KSV852015:KSV852016 LCR852015:LCR852016 LMN852015:LMN852016 LWJ852015:LWJ852016 MGF852015:MGF852016 MQB852015:MQB852016 MZX852015:MZX852016 NJT852015:NJT852016 NTP852015:NTP852016 ODL852015:ODL852016 ONH852015:ONH852016 OXD852015:OXD852016 PGZ852015:PGZ852016 PQV852015:PQV852016 QAR852015:QAR852016 QKN852015:QKN852016 QUJ852015:QUJ852016 REF852015:REF852016 ROB852015:ROB852016 RXX852015:RXX852016 SHT852015:SHT852016 SRP852015:SRP852016 TBL852015:TBL852016 TLH852015:TLH852016 TVD852015:TVD852016 UEZ852015:UEZ852016 UOV852015:UOV852016 UYR852015:UYR852016 VIN852015:VIN852016 VSJ852015:VSJ852016 WCF852015:WCF852016 WMB852015:WMB852016 WVX852015:WVX852016 P917551:P917552 JL917551:JL917552 TH917551:TH917552 ADD917551:ADD917552 AMZ917551:AMZ917552 AWV917551:AWV917552 BGR917551:BGR917552 BQN917551:BQN917552 CAJ917551:CAJ917552 CKF917551:CKF917552 CUB917551:CUB917552 DDX917551:DDX917552 DNT917551:DNT917552 DXP917551:DXP917552 EHL917551:EHL917552 ERH917551:ERH917552 FBD917551:FBD917552 FKZ917551:FKZ917552 FUV917551:FUV917552 GER917551:GER917552 GON917551:GON917552 GYJ917551:GYJ917552 HIF917551:HIF917552 HSB917551:HSB917552 IBX917551:IBX917552 ILT917551:ILT917552 IVP917551:IVP917552 JFL917551:JFL917552 JPH917551:JPH917552 JZD917551:JZD917552 KIZ917551:KIZ917552 KSV917551:KSV917552 LCR917551:LCR917552 LMN917551:LMN917552 LWJ917551:LWJ917552 MGF917551:MGF917552 MQB917551:MQB917552 MZX917551:MZX917552 NJT917551:NJT917552 NTP917551:NTP917552 ODL917551:ODL917552 ONH917551:ONH917552 OXD917551:OXD917552 PGZ917551:PGZ917552 PQV917551:PQV917552 QAR917551:QAR917552 QKN917551:QKN917552 QUJ917551:QUJ917552 REF917551:REF917552 ROB917551:ROB917552 RXX917551:RXX917552 SHT917551:SHT917552 SRP917551:SRP917552 TBL917551:TBL917552 TLH917551:TLH917552 TVD917551:TVD917552 UEZ917551:UEZ917552 UOV917551:UOV917552 UYR917551:UYR917552 VIN917551:VIN917552 VSJ917551:VSJ917552 WCF917551:WCF917552 WMB917551:WMB917552 WVX917551:WVX917552 P983087:P983088 JL983087:JL983088 TH983087:TH983088 ADD983087:ADD983088 AMZ983087:AMZ983088 AWV983087:AWV983088 BGR983087:BGR983088 BQN983087:BQN983088 CAJ983087:CAJ983088 CKF983087:CKF983088 CUB983087:CUB983088 DDX983087:DDX983088 DNT983087:DNT983088 DXP983087:DXP983088 EHL983087:EHL983088 ERH983087:ERH983088 FBD983087:FBD983088 FKZ983087:FKZ983088 FUV983087:FUV983088 GER983087:GER983088 GON983087:GON983088 GYJ983087:GYJ983088 HIF983087:HIF983088 HSB983087:HSB983088 IBX983087:IBX983088 ILT983087:ILT983088 IVP983087:IVP983088 JFL983087:JFL983088 JPH983087:JPH983088 JZD983087:JZD983088 KIZ983087:KIZ983088 KSV983087:KSV983088 LCR983087:LCR983088 LMN983087:LMN983088 LWJ983087:LWJ983088 MGF983087:MGF983088 MQB983087:MQB983088 MZX983087:MZX983088 NJT983087:NJT983088 NTP983087:NTP983088 ODL983087:ODL983088 ONH983087:ONH983088 OXD983087:OXD983088 PGZ983087:PGZ983088 PQV983087:PQV983088 QAR983087:QAR983088 QKN983087:QKN983088 QUJ983087:QUJ983088 REF983087:REF983088 ROB983087:ROB983088 RXX983087:RXX983088 SHT983087:SHT983088 SRP983087:SRP983088 TBL983087:TBL983088 TLH983087:TLH983088 TVD983087:TVD983088 UEZ983087:UEZ983088 UOV983087:UOV983088 UYR983087:UYR983088 VIN983087:VIN983088 VSJ983087:VSJ983088 WCF983087:WCF983088 WMB983087:WMB983088 WVX983087:WVX983088 P50:P52 JL50:JL52 TH50:TH52 ADD50:ADD52 AMZ50:AMZ52 AWV50:AWV52 BGR50:BGR52 BQN50:BQN52 CAJ50:CAJ52 CKF50:CKF52 CUB50:CUB52 DDX50:DDX52 DNT50:DNT52 DXP50:DXP52 EHL50:EHL52 ERH50:ERH52 FBD50:FBD52 FKZ50:FKZ52 FUV50:FUV52 GER50:GER52 GON50:GON52 GYJ50:GYJ52 HIF50:HIF52 HSB50:HSB52 IBX50:IBX52 ILT50:ILT52 IVP50:IVP52 JFL50:JFL52 JPH50:JPH52 JZD50:JZD52 KIZ50:KIZ52 KSV50:KSV52 LCR50:LCR52 LMN50:LMN52 LWJ50:LWJ52 MGF50:MGF52 MQB50:MQB52 MZX50:MZX52 NJT50:NJT52 NTP50:NTP52 ODL50:ODL52 ONH50:ONH52 OXD50:OXD52 PGZ50:PGZ52 PQV50:PQV52 QAR50:QAR52 QKN50:QKN52 QUJ50:QUJ52 REF50:REF52 ROB50:ROB52 RXX50:RXX52 SHT50:SHT52 SRP50:SRP52 TBL50:TBL52 TLH50:TLH52 TVD50:TVD52 UEZ50:UEZ52 UOV50:UOV52 UYR50:UYR52 VIN50:VIN52 VSJ50:VSJ52 WCF50:WCF52 WMB50:WMB52 WVX50:WVX52 P65586:P65588 JL65586:JL65588 TH65586:TH65588 ADD65586:ADD65588 AMZ65586:AMZ65588 AWV65586:AWV65588 BGR65586:BGR65588 BQN65586:BQN65588 CAJ65586:CAJ65588 CKF65586:CKF65588 CUB65586:CUB65588 DDX65586:DDX65588 DNT65586:DNT65588 DXP65586:DXP65588 EHL65586:EHL65588 ERH65586:ERH65588 FBD65586:FBD65588 FKZ65586:FKZ65588 FUV65586:FUV65588 GER65586:GER65588 GON65586:GON65588 GYJ65586:GYJ65588 HIF65586:HIF65588 HSB65586:HSB65588 IBX65586:IBX65588 ILT65586:ILT65588 IVP65586:IVP65588 JFL65586:JFL65588 JPH65586:JPH65588 JZD65586:JZD65588 KIZ65586:KIZ65588 KSV65586:KSV65588 LCR65586:LCR65588 LMN65586:LMN65588 LWJ65586:LWJ65588 MGF65586:MGF65588 MQB65586:MQB65588 MZX65586:MZX65588 NJT65586:NJT65588 NTP65586:NTP65588 ODL65586:ODL65588 ONH65586:ONH65588 OXD65586:OXD65588 PGZ65586:PGZ65588 PQV65586:PQV65588 QAR65586:QAR65588 QKN65586:QKN65588 QUJ65586:QUJ65588 REF65586:REF65588 ROB65586:ROB65588 RXX65586:RXX65588 SHT65586:SHT65588 SRP65586:SRP65588 TBL65586:TBL65588 TLH65586:TLH65588 TVD65586:TVD65588 UEZ65586:UEZ65588 UOV65586:UOV65588 UYR65586:UYR65588 VIN65586:VIN65588 VSJ65586:VSJ65588 WCF65586:WCF65588 WMB65586:WMB65588 WVX65586:WVX65588 P131122:P131124 JL131122:JL131124 TH131122:TH131124 ADD131122:ADD131124 AMZ131122:AMZ131124 AWV131122:AWV131124 BGR131122:BGR131124 BQN131122:BQN131124 CAJ131122:CAJ131124 CKF131122:CKF131124 CUB131122:CUB131124 DDX131122:DDX131124 DNT131122:DNT131124 DXP131122:DXP131124 EHL131122:EHL131124 ERH131122:ERH131124 FBD131122:FBD131124 FKZ131122:FKZ131124 FUV131122:FUV131124 GER131122:GER131124 GON131122:GON131124 GYJ131122:GYJ131124 HIF131122:HIF131124 HSB131122:HSB131124 IBX131122:IBX131124 ILT131122:ILT131124 IVP131122:IVP131124 JFL131122:JFL131124 JPH131122:JPH131124 JZD131122:JZD131124 KIZ131122:KIZ131124 KSV131122:KSV131124 LCR131122:LCR131124 LMN131122:LMN131124 LWJ131122:LWJ131124 MGF131122:MGF131124 MQB131122:MQB131124 MZX131122:MZX131124 NJT131122:NJT131124 NTP131122:NTP131124 ODL131122:ODL131124 ONH131122:ONH131124 OXD131122:OXD131124 PGZ131122:PGZ131124 PQV131122:PQV131124 QAR131122:QAR131124 QKN131122:QKN131124 QUJ131122:QUJ131124 REF131122:REF131124 ROB131122:ROB131124 RXX131122:RXX131124 SHT131122:SHT131124 SRP131122:SRP131124 TBL131122:TBL131124 TLH131122:TLH131124 TVD131122:TVD131124 UEZ131122:UEZ131124 UOV131122:UOV131124 UYR131122:UYR131124 VIN131122:VIN131124 VSJ131122:VSJ131124 WCF131122:WCF131124 WMB131122:WMB131124 WVX131122:WVX131124 P196658:P196660 JL196658:JL196660 TH196658:TH196660 ADD196658:ADD196660 AMZ196658:AMZ196660 AWV196658:AWV196660 BGR196658:BGR196660 BQN196658:BQN196660 CAJ196658:CAJ196660 CKF196658:CKF196660 CUB196658:CUB196660 DDX196658:DDX196660 DNT196658:DNT196660 DXP196658:DXP196660 EHL196658:EHL196660 ERH196658:ERH196660 FBD196658:FBD196660 FKZ196658:FKZ196660 FUV196658:FUV196660 GER196658:GER196660 GON196658:GON196660 GYJ196658:GYJ196660 HIF196658:HIF196660 HSB196658:HSB196660 IBX196658:IBX196660 ILT196658:ILT196660 IVP196658:IVP196660 JFL196658:JFL196660 JPH196658:JPH196660 JZD196658:JZD196660 KIZ196658:KIZ196660 KSV196658:KSV196660 LCR196658:LCR196660 LMN196658:LMN196660 LWJ196658:LWJ196660 MGF196658:MGF196660 MQB196658:MQB196660 MZX196658:MZX196660 NJT196658:NJT196660 NTP196658:NTP196660 ODL196658:ODL196660 ONH196658:ONH196660 OXD196658:OXD196660 PGZ196658:PGZ196660 PQV196658:PQV196660 QAR196658:QAR196660 QKN196658:QKN196660 QUJ196658:QUJ196660 REF196658:REF196660 ROB196658:ROB196660 RXX196658:RXX196660 SHT196658:SHT196660 SRP196658:SRP196660 TBL196658:TBL196660 TLH196658:TLH196660 TVD196658:TVD196660 UEZ196658:UEZ196660 UOV196658:UOV196660 UYR196658:UYR196660 VIN196658:VIN196660 VSJ196658:VSJ196660 WCF196658:WCF196660 WMB196658:WMB196660 WVX196658:WVX196660 P262194:P262196 JL262194:JL262196 TH262194:TH262196 ADD262194:ADD262196 AMZ262194:AMZ262196 AWV262194:AWV262196 BGR262194:BGR262196 BQN262194:BQN262196 CAJ262194:CAJ262196 CKF262194:CKF262196 CUB262194:CUB262196 DDX262194:DDX262196 DNT262194:DNT262196 DXP262194:DXP262196 EHL262194:EHL262196 ERH262194:ERH262196 FBD262194:FBD262196 FKZ262194:FKZ262196 FUV262194:FUV262196 GER262194:GER262196 GON262194:GON262196 GYJ262194:GYJ262196 HIF262194:HIF262196 HSB262194:HSB262196 IBX262194:IBX262196 ILT262194:ILT262196 IVP262194:IVP262196 JFL262194:JFL262196 JPH262194:JPH262196 JZD262194:JZD262196 KIZ262194:KIZ262196 KSV262194:KSV262196 LCR262194:LCR262196 LMN262194:LMN262196 LWJ262194:LWJ262196 MGF262194:MGF262196 MQB262194:MQB262196 MZX262194:MZX262196 NJT262194:NJT262196 NTP262194:NTP262196 ODL262194:ODL262196 ONH262194:ONH262196 OXD262194:OXD262196 PGZ262194:PGZ262196 PQV262194:PQV262196 QAR262194:QAR262196 QKN262194:QKN262196 QUJ262194:QUJ262196 REF262194:REF262196 ROB262194:ROB262196 RXX262194:RXX262196 SHT262194:SHT262196 SRP262194:SRP262196 TBL262194:TBL262196 TLH262194:TLH262196 TVD262194:TVD262196 UEZ262194:UEZ262196 UOV262194:UOV262196 UYR262194:UYR262196 VIN262194:VIN262196 VSJ262194:VSJ262196 WCF262194:WCF262196 WMB262194:WMB262196 WVX262194:WVX262196 P327730:P327732 JL327730:JL327732 TH327730:TH327732 ADD327730:ADD327732 AMZ327730:AMZ327732 AWV327730:AWV327732 BGR327730:BGR327732 BQN327730:BQN327732 CAJ327730:CAJ327732 CKF327730:CKF327732 CUB327730:CUB327732 DDX327730:DDX327732 DNT327730:DNT327732 DXP327730:DXP327732 EHL327730:EHL327732 ERH327730:ERH327732 FBD327730:FBD327732 FKZ327730:FKZ327732 FUV327730:FUV327732 GER327730:GER327732 GON327730:GON327732 GYJ327730:GYJ327732 HIF327730:HIF327732 HSB327730:HSB327732 IBX327730:IBX327732 ILT327730:ILT327732 IVP327730:IVP327732 JFL327730:JFL327732 JPH327730:JPH327732 JZD327730:JZD327732 KIZ327730:KIZ327732 KSV327730:KSV327732 LCR327730:LCR327732 LMN327730:LMN327732 LWJ327730:LWJ327732 MGF327730:MGF327732 MQB327730:MQB327732 MZX327730:MZX327732 NJT327730:NJT327732 NTP327730:NTP327732 ODL327730:ODL327732 ONH327730:ONH327732 OXD327730:OXD327732 PGZ327730:PGZ327732 PQV327730:PQV327732 QAR327730:QAR327732 QKN327730:QKN327732 QUJ327730:QUJ327732 REF327730:REF327732 ROB327730:ROB327732 RXX327730:RXX327732 SHT327730:SHT327732 SRP327730:SRP327732 TBL327730:TBL327732 TLH327730:TLH327732 TVD327730:TVD327732 UEZ327730:UEZ327732 UOV327730:UOV327732 UYR327730:UYR327732 VIN327730:VIN327732 VSJ327730:VSJ327732 WCF327730:WCF327732 WMB327730:WMB327732 WVX327730:WVX327732 P393266:P393268 JL393266:JL393268 TH393266:TH393268 ADD393266:ADD393268 AMZ393266:AMZ393268 AWV393266:AWV393268 BGR393266:BGR393268 BQN393266:BQN393268 CAJ393266:CAJ393268 CKF393266:CKF393268 CUB393266:CUB393268 DDX393266:DDX393268 DNT393266:DNT393268 DXP393266:DXP393268 EHL393266:EHL393268 ERH393266:ERH393268 FBD393266:FBD393268 FKZ393266:FKZ393268 FUV393266:FUV393268 GER393266:GER393268 GON393266:GON393268 GYJ393266:GYJ393268 HIF393266:HIF393268 HSB393266:HSB393268 IBX393266:IBX393268 ILT393266:ILT393268 IVP393266:IVP393268 JFL393266:JFL393268 JPH393266:JPH393268 JZD393266:JZD393268 KIZ393266:KIZ393268 KSV393266:KSV393268 LCR393266:LCR393268 LMN393266:LMN393268 LWJ393266:LWJ393268 MGF393266:MGF393268 MQB393266:MQB393268 MZX393266:MZX393268 NJT393266:NJT393268 NTP393266:NTP393268 ODL393266:ODL393268 ONH393266:ONH393268 OXD393266:OXD393268 PGZ393266:PGZ393268 PQV393266:PQV393268 QAR393266:QAR393268 QKN393266:QKN393268 QUJ393266:QUJ393268 REF393266:REF393268 ROB393266:ROB393268 RXX393266:RXX393268 SHT393266:SHT393268 SRP393266:SRP393268 TBL393266:TBL393268 TLH393266:TLH393268 TVD393266:TVD393268 UEZ393266:UEZ393268 UOV393266:UOV393268 UYR393266:UYR393268 VIN393266:VIN393268 VSJ393266:VSJ393268 WCF393266:WCF393268 WMB393266:WMB393268 WVX393266:WVX393268 P458802:P458804 JL458802:JL458804 TH458802:TH458804 ADD458802:ADD458804 AMZ458802:AMZ458804 AWV458802:AWV458804 BGR458802:BGR458804 BQN458802:BQN458804 CAJ458802:CAJ458804 CKF458802:CKF458804 CUB458802:CUB458804 DDX458802:DDX458804 DNT458802:DNT458804 DXP458802:DXP458804 EHL458802:EHL458804 ERH458802:ERH458804 FBD458802:FBD458804 FKZ458802:FKZ458804 FUV458802:FUV458804 GER458802:GER458804 GON458802:GON458804 GYJ458802:GYJ458804 HIF458802:HIF458804 HSB458802:HSB458804 IBX458802:IBX458804 ILT458802:ILT458804 IVP458802:IVP458804 JFL458802:JFL458804 JPH458802:JPH458804 JZD458802:JZD458804 KIZ458802:KIZ458804 KSV458802:KSV458804 LCR458802:LCR458804 LMN458802:LMN458804 LWJ458802:LWJ458804 MGF458802:MGF458804 MQB458802:MQB458804 MZX458802:MZX458804 NJT458802:NJT458804 NTP458802:NTP458804 ODL458802:ODL458804 ONH458802:ONH458804 OXD458802:OXD458804 PGZ458802:PGZ458804 PQV458802:PQV458804 QAR458802:QAR458804 QKN458802:QKN458804 QUJ458802:QUJ458804 REF458802:REF458804 ROB458802:ROB458804 RXX458802:RXX458804 SHT458802:SHT458804 SRP458802:SRP458804 TBL458802:TBL458804 TLH458802:TLH458804 TVD458802:TVD458804 UEZ458802:UEZ458804 UOV458802:UOV458804 UYR458802:UYR458804 VIN458802:VIN458804 VSJ458802:VSJ458804 WCF458802:WCF458804 WMB458802:WMB458804 WVX458802:WVX458804 P524338:P524340 JL524338:JL524340 TH524338:TH524340 ADD524338:ADD524340 AMZ524338:AMZ524340 AWV524338:AWV524340 BGR524338:BGR524340 BQN524338:BQN524340 CAJ524338:CAJ524340 CKF524338:CKF524340 CUB524338:CUB524340 DDX524338:DDX524340 DNT524338:DNT524340 DXP524338:DXP524340 EHL524338:EHL524340 ERH524338:ERH524340 FBD524338:FBD524340 FKZ524338:FKZ524340 FUV524338:FUV524340 GER524338:GER524340 GON524338:GON524340 GYJ524338:GYJ524340 HIF524338:HIF524340 HSB524338:HSB524340 IBX524338:IBX524340 ILT524338:ILT524340 IVP524338:IVP524340 JFL524338:JFL524340 JPH524338:JPH524340 JZD524338:JZD524340 KIZ524338:KIZ524340 KSV524338:KSV524340 LCR524338:LCR524340 LMN524338:LMN524340 LWJ524338:LWJ524340 MGF524338:MGF524340 MQB524338:MQB524340 MZX524338:MZX524340 NJT524338:NJT524340 NTP524338:NTP524340 ODL524338:ODL524340 ONH524338:ONH524340 OXD524338:OXD524340 PGZ524338:PGZ524340 PQV524338:PQV524340 QAR524338:QAR524340 QKN524338:QKN524340 QUJ524338:QUJ524340 REF524338:REF524340 ROB524338:ROB524340 RXX524338:RXX524340 SHT524338:SHT524340 SRP524338:SRP524340 TBL524338:TBL524340 TLH524338:TLH524340 TVD524338:TVD524340 UEZ524338:UEZ524340 UOV524338:UOV524340 UYR524338:UYR524340 VIN524338:VIN524340 VSJ524338:VSJ524340 WCF524338:WCF524340 WMB524338:WMB524340 WVX524338:WVX524340 P589874:P589876 JL589874:JL589876 TH589874:TH589876 ADD589874:ADD589876 AMZ589874:AMZ589876 AWV589874:AWV589876 BGR589874:BGR589876 BQN589874:BQN589876 CAJ589874:CAJ589876 CKF589874:CKF589876 CUB589874:CUB589876 DDX589874:DDX589876 DNT589874:DNT589876 DXP589874:DXP589876 EHL589874:EHL589876 ERH589874:ERH589876 FBD589874:FBD589876 FKZ589874:FKZ589876 FUV589874:FUV589876 GER589874:GER589876 GON589874:GON589876 GYJ589874:GYJ589876 HIF589874:HIF589876 HSB589874:HSB589876 IBX589874:IBX589876 ILT589874:ILT589876 IVP589874:IVP589876 JFL589874:JFL589876 JPH589874:JPH589876 JZD589874:JZD589876 KIZ589874:KIZ589876 KSV589874:KSV589876 LCR589874:LCR589876 LMN589874:LMN589876 LWJ589874:LWJ589876 MGF589874:MGF589876 MQB589874:MQB589876 MZX589874:MZX589876 NJT589874:NJT589876 NTP589874:NTP589876 ODL589874:ODL589876 ONH589874:ONH589876 OXD589874:OXD589876 PGZ589874:PGZ589876 PQV589874:PQV589876 QAR589874:QAR589876 QKN589874:QKN589876 QUJ589874:QUJ589876 REF589874:REF589876 ROB589874:ROB589876 RXX589874:RXX589876 SHT589874:SHT589876 SRP589874:SRP589876 TBL589874:TBL589876 TLH589874:TLH589876 TVD589874:TVD589876 UEZ589874:UEZ589876 UOV589874:UOV589876 UYR589874:UYR589876 VIN589874:VIN589876 VSJ589874:VSJ589876 WCF589874:WCF589876 WMB589874:WMB589876 WVX589874:WVX589876 P655410:P655412 JL655410:JL655412 TH655410:TH655412 ADD655410:ADD655412 AMZ655410:AMZ655412 AWV655410:AWV655412 BGR655410:BGR655412 BQN655410:BQN655412 CAJ655410:CAJ655412 CKF655410:CKF655412 CUB655410:CUB655412 DDX655410:DDX655412 DNT655410:DNT655412 DXP655410:DXP655412 EHL655410:EHL655412 ERH655410:ERH655412 FBD655410:FBD655412 FKZ655410:FKZ655412 FUV655410:FUV655412 GER655410:GER655412 GON655410:GON655412 GYJ655410:GYJ655412 HIF655410:HIF655412 HSB655410:HSB655412 IBX655410:IBX655412 ILT655410:ILT655412 IVP655410:IVP655412 JFL655410:JFL655412 JPH655410:JPH655412 JZD655410:JZD655412 KIZ655410:KIZ655412 KSV655410:KSV655412 LCR655410:LCR655412 LMN655410:LMN655412 LWJ655410:LWJ655412 MGF655410:MGF655412 MQB655410:MQB655412 MZX655410:MZX655412 NJT655410:NJT655412 NTP655410:NTP655412 ODL655410:ODL655412 ONH655410:ONH655412 OXD655410:OXD655412 PGZ655410:PGZ655412 PQV655410:PQV655412 QAR655410:QAR655412 QKN655410:QKN655412 QUJ655410:QUJ655412 REF655410:REF655412 ROB655410:ROB655412 RXX655410:RXX655412 SHT655410:SHT655412 SRP655410:SRP655412 TBL655410:TBL655412 TLH655410:TLH655412 TVD655410:TVD655412 UEZ655410:UEZ655412 UOV655410:UOV655412 UYR655410:UYR655412 VIN655410:VIN655412 VSJ655410:VSJ655412 WCF655410:WCF655412 WMB655410:WMB655412 WVX655410:WVX655412 P720946:P720948 JL720946:JL720948 TH720946:TH720948 ADD720946:ADD720948 AMZ720946:AMZ720948 AWV720946:AWV720948 BGR720946:BGR720948 BQN720946:BQN720948 CAJ720946:CAJ720948 CKF720946:CKF720948 CUB720946:CUB720948 DDX720946:DDX720948 DNT720946:DNT720948 DXP720946:DXP720948 EHL720946:EHL720948 ERH720946:ERH720948 FBD720946:FBD720948 FKZ720946:FKZ720948 FUV720946:FUV720948 GER720946:GER720948 GON720946:GON720948 GYJ720946:GYJ720948 HIF720946:HIF720948 HSB720946:HSB720948 IBX720946:IBX720948 ILT720946:ILT720948 IVP720946:IVP720948 JFL720946:JFL720948 JPH720946:JPH720948 JZD720946:JZD720948 KIZ720946:KIZ720948 KSV720946:KSV720948 LCR720946:LCR720948 LMN720946:LMN720948 LWJ720946:LWJ720948 MGF720946:MGF720948 MQB720946:MQB720948 MZX720946:MZX720948 NJT720946:NJT720948 NTP720946:NTP720948 ODL720946:ODL720948 ONH720946:ONH720948 OXD720946:OXD720948 PGZ720946:PGZ720948 PQV720946:PQV720948 QAR720946:QAR720948 QKN720946:QKN720948 QUJ720946:QUJ720948 REF720946:REF720948 ROB720946:ROB720948 RXX720946:RXX720948 SHT720946:SHT720948 SRP720946:SRP720948 TBL720946:TBL720948 TLH720946:TLH720948 TVD720946:TVD720948 UEZ720946:UEZ720948 UOV720946:UOV720948 UYR720946:UYR720948 VIN720946:VIN720948 VSJ720946:VSJ720948 WCF720946:WCF720948 WMB720946:WMB720948 WVX720946:WVX720948 P786482:P786484 JL786482:JL786484 TH786482:TH786484 ADD786482:ADD786484 AMZ786482:AMZ786484 AWV786482:AWV786484 BGR786482:BGR786484 BQN786482:BQN786484 CAJ786482:CAJ786484 CKF786482:CKF786484 CUB786482:CUB786484 DDX786482:DDX786484 DNT786482:DNT786484 DXP786482:DXP786484 EHL786482:EHL786484 ERH786482:ERH786484 FBD786482:FBD786484 FKZ786482:FKZ786484 FUV786482:FUV786484 GER786482:GER786484 GON786482:GON786484 GYJ786482:GYJ786484 HIF786482:HIF786484 HSB786482:HSB786484 IBX786482:IBX786484 ILT786482:ILT786484 IVP786482:IVP786484 JFL786482:JFL786484 JPH786482:JPH786484 JZD786482:JZD786484 KIZ786482:KIZ786484 KSV786482:KSV786484 LCR786482:LCR786484 LMN786482:LMN786484 LWJ786482:LWJ786484 MGF786482:MGF786484 MQB786482:MQB786484 MZX786482:MZX786484 NJT786482:NJT786484 NTP786482:NTP786484 ODL786482:ODL786484 ONH786482:ONH786484 OXD786482:OXD786484 PGZ786482:PGZ786484 PQV786482:PQV786484 QAR786482:QAR786484 QKN786482:QKN786484 QUJ786482:QUJ786484 REF786482:REF786484 ROB786482:ROB786484 RXX786482:RXX786484 SHT786482:SHT786484 SRP786482:SRP786484 TBL786482:TBL786484 TLH786482:TLH786484 TVD786482:TVD786484 UEZ786482:UEZ786484 UOV786482:UOV786484 UYR786482:UYR786484 VIN786482:VIN786484 VSJ786482:VSJ786484 WCF786482:WCF786484 WMB786482:WMB786484 WVX786482:WVX786484 P852018:P852020 JL852018:JL852020 TH852018:TH852020 ADD852018:ADD852020 AMZ852018:AMZ852020 AWV852018:AWV852020 BGR852018:BGR852020 BQN852018:BQN852020 CAJ852018:CAJ852020 CKF852018:CKF852020 CUB852018:CUB852020 DDX852018:DDX852020 DNT852018:DNT852020 DXP852018:DXP852020 EHL852018:EHL852020 ERH852018:ERH852020 FBD852018:FBD852020 FKZ852018:FKZ852020 FUV852018:FUV852020 GER852018:GER852020 GON852018:GON852020 GYJ852018:GYJ852020 HIF852018:HIF852020 HSB852018:HSB852020 IBX852018:IBX852020 ILT852018:ILT852020 IVP852018:IVP852020 JFL852018:JFL852020 JPH852018:JPH852020 JZD852018:JZD852020 KIZ852018:KIZ852020 KSV852018:KSV852020 LCR852018:LCR852020 LMN852018:LMN852020 LWJ852018:LWJ852020 MGF852018:MGF852020 MQB852018:MQB852020 MZX852018:MZX852020 NJT852018:NJT852020 NTP852018:NTP852020 ODL852018:ODL852020 ONH852018:ONH852020 OXD852018:OXD852020 PGZ852018:PGZ852020 PQV852018:PQV852020 QAR852018:QAR852020 QKN852018:QKN852020 QUJ852018:QUJ852020 REF852018:REF852020 ROB852018:ROB852020 RXX852018:RXX852020 SHT852018:SHT852020 SRP852018:SRP852020 TBL852018:TBL852020 TLH852018:TLH852020 TVD852018:TVD852020 UEZ852018:UEZ852020 UOV852018:UOV852020 UYR852018:UYR852020 VIN852018:VIN852020 VSJ852018:VSJ852020 WCF852018:WCF852020 WMB852018:WMB852020 WVX852018:WVX852020 P917554:P917556 JL917554:JL917556 TH917554:TH917556 ADD917554:ADD917556 AMZ917554:AMZ917556 AWV917554:AWV917556 BGR917554:BGR917556 BQN917554:BQN917556 CAJ917554:CAJ917556 CKF917554:CKF917556 CUB917554:CUB917556 DDX917554:DDX917556 DNT917554:DNT917556 DXP917554:DXP917556 EHL917554:EHL917556 ERH917554:ERH917556 FBD917554:FBD917556 FKZ917554:FKZ917556 FUV917554:FUV917556 GER917554:GER917556 GON917554:GON917556 GYJ917554:GYJ917556 HIF917554:HIF917556 HSB917554:HSB917556 IBX917554:IBX917556 ILT917554:ILT917556 IVP917554:IVP917556 JFL917554:JFL917556 JPH917554:JPH917556 JZD917554:JZD917556 KIZ917554:KIZ917556 KSV917554:KSV917556 LCR917554:LCR917556 LMN917554:LMN917556 LWJ917554:LWJ917556 MGF917554:MGF917556 MQB917554:MQB917556 MZX917554:MZX917556 NJT917554:NJT917556 NTP917554:NTP917556 ODL917554:ODL917556 ONH917554:ONH917556 OXD917554:OXD917556 PGZ917554:PGZ917556 PQV917554:PQV917556 QAR917554:QAR917556 QKN917554:QKN917556 QUJ917554:QUJ917556 REF917554:REF917556 ROB917554:ROB917556 RXX917554:RXX917556 SHT917554:SHT917556 SRP917554:SRP917556 TBL917554:TBL917556 TLH917554:TLH917556 TVD917554:TVD917556 UEZ917554:UEZ917556 UOV917554:UOV917556 UYR917554:UYR917556 VIN917554:VIN917556 VSJ917554:VSJ917556 WCF917554:WCF917556 WMB917554:WMB917556 WVX917554:WVX917556 P983090:P983092 JL983090:JL983092 TH983090:TH983092 ADD983090:ADD983092 AMZ983090:AMZ983092 AWV983090:AWV983092 BGR983090:BGR983092 BQN983090:BQN983092 CAJ983090:CAJ983092 CKF983090:CKF983092 CUB983090:CUB983092 DDX983090:DDX983092 DNT983090:DNT983092 DXP983090:DXP983092 EHL983090:EHL983092 ERH983090:ERH983092 FBD983090:FBD983092 FKZ983090:FKZ983092 FUV983090:FUV983092 GER983090:GER983092 GON983090:GON983092 GYJ983090:GYJ983092 HIF983090:HIF983092 HSB983090:HSB983092 IBX983090:IBX983092 ILT983090:ILT983092 IVP983090:IVP983092 JFL983090:JFL983092 JPH983090:JPH983092 JZD983090:JZD983092 KIZ983090:KIZ983092 KSV983090:KSV983092 LCR983090:LCR983092 LMN983090:LMN983092 LWJ983090:LWJ983092 MGF983090:MGF983092 MQB983090:MQB983092 MZX983090:MZX983092 NJT983090:NJT983092 NTP983090:NTP983092 ODL983090:ODL983092 ONH983090:ONH983092 OXD983090:OXD983092 PGZ983090:PGZ983092 PQV983090:PQV983092 QAR983090:QAR983092 QKN983090:QKN983092 QUJ983090:QUJ983092 REF983090:REF983092 ROB983090:ROB983092 RXX983090:RXX983092 SHT983090:SHT983092 SRP983090:SRP983092 TBL983090:TBL983092 TLH983090:TLH983092 TVD983090:TVD983092 UEZ983090:UEZ983092 UOV983090:UOV983092 UYR983090:UYR983092 VIN983090:VIN983092 VSJ983090:VSJ983092 WCF983090:WCF983092 WMB983090:WMB983092 WVX983090:WVX983092 WCG983090 JM50 TI50 ADE50 ANA50 AWW50 BGS50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Q65586 JM65586 TI65586 ADE65586 ANA65586 AWW65586 BGS65586 BQO65586 CAK65586 CKG65586 CUC65586 DDY65586 DNU65586 DXQ65586 EHM65586 ERI65586 FBE65586 FLA65586 FUW65586 GES65586 GOO65586 GYK65586 HIG65586 HSC65586 IBY65586 ILU65586 IVQ65586 JFM65586 JPI65586 JZE65586 KJA65586 KSW65586 LCS65586 LMO65586 LWK65586 MGG65586 MQC65586 MZY65586 NJU65586 NTQ65586 ODM65586 ONI65586 OXE65586 PHA65586 PQW65586 QAS65586 QKO65586 QUK65586 REG65586 ROC65586 RXY65586 SHU65586 SRQ65586 TBM65586 TLI65586 TVE65586 UFA65586 UOW65586 UYS65586 VIO65586 VSK65586 WCG65586 WMC65586 WVY65586 Q131122 JM131122 TI131122 ADE131122 ANA131122 AWW131122 BGS131122 BQO131122 CAK131122 CKG131122 CUC131122 DDY131122 DNU131122 DXQ131122 EHM131122 ERI131122 FBE131122 FLA131122 FUW131122 GES131122 GOO131122 GYK131122 HIG131122 HSC131122 IBY131122 ILU131122 IVQ131122 JFM131122 JPI131122 JZE131122 KJA131122 KSW131122 LCS131122 LMO131122 LWK131122 MGG131122 MQC131122 MZY131122 NJU131122 NTQ131122 ODM131122 ONI131122 OXE131122 PHA131122 PQW131122 QAS131122 QKO131122 QUK131122 REG131122 ROC131122 RXY131122 SHU131122 SRQ131122 TBM131122 TLI131122 TVE131122 UFA131122 UOW131122 UYS131122 VIO131122 VSK131122 WCG131122 WMC131122 WVY131122 Q196658 JM196658 TI196658 ADE196658 ANA196658 AWW196658 BGS196658 BQO196658 CAK196658 CKG196658 CUC196658 DDY196658 DNU196658 DXQ196658 EHM196658 ERI196658 FBE196658 FLA196658 FUW196658 GES196658 GOO196658 GYK196658 HIG196658 HSC196658 IBY196658 ILU196658 IVQ196658 JFM196658 JPI196658 JZE196658 KJA196658 KSW196658 LCS196658 LMO196658 LWK196658 MGG196658 MQC196658 MZY196658 NJU196658 NTQ196658 ODM196658 ONI196658 OXE196658 PHA196658 PQW196658 QAS196658 QKO196658 QUK196658 REG196658 ROC196658 RXY196658 SHU196658 SRQ196658 TBM196658 TLI196658 TVE196658 UFA196658 UOW196658 UYS196658 VIO196658 VSK196658 WCG196658 WMC196658 WVY196658 Q262194 JM262194 TI262194 ADE262194 ANA262194 AWW262194 BGS262194 BQO262194 CAK262194 CKG262194 CUC262194 DDY262194 DNU262194 DXQ262194 EHM262194 ERI262194 FBE262194 FLA262194 FUW262194 GES262194 GOO262194 GYK262194 HIG262194 HSC262194 IBY262194 ILU262194 IVQ262194 JFM262194 JPI262194 JZE262194 KJA262194 KSW262194 LCS262194 LMO262194 LWK262194 MGG262194 MQC262194 MZY262194 NJU262194 NTQ262194 ODM262194 ONI262194 OXE262194 PHA262194 PQW262194 QAS262194 QKO262194 QUK262194 REG262194 ROC262194 RXY262194 SHU262194 SRQ262194 TBM262194 TLI262194 TVE262194 UFA262194 UOW262194 UYS262194 VIO262194 VSK262194 WCG262194 WMC262194 WVY262194 Q327730 JM327730 TI327730 ADE327730 ANA327730 AWW327730 BGS327730 BQO327730 CAK327730 CKG327730 CUC327730 DDY327730 DNU327730 DXQ327730 EHM327730 ERI327730 FBE327730 FLA327730 FUW327730 GES327730 GOO327730 GYK327730 HIG327730 HSC327730 IBY327730 ILU327730 IVQ327730 JFM327730 JPI327730 JZE327730 KJA327730 KSW327730 LCS327730 LMO327730 LWK327730 MGG327730 MQC327730 MZY327730 NJU327730 NTQ327730 ODM327730 ONI327730 OXE327730 PHA327730 PQW327730 QAS327730 QKO327730 QUK327730 REG327730 ROC327730 RXY327730 SHU327730 SRQ327730 TBM327730 TLI327730 TVE327730 UFA327730 UOW327730 UYS327730 VIO327730 VSK327730 WCG327730 WMC327730 WVY327730 Q393266 JM393266 TI393266 ADE393266 ANA393266 AWW393266 BGS393266 BQO393266 CAK393266 CKG393266 CUC393266 DDY393266 DNU393266 DXQ393266 EHM393266 ERI393266 FBE393266 FLA393266 FUW393266 GES393266 GOO393266 GYK393266 HIG393266 HSC393266 IBY393266 ILU393266 IVQ393266 JFM393266 JPI393266 JZE393266 KJA393266 KSW393266 LCS393266 LMO393266 LWK393266 MGG393266 MQC393266 MZY393266 NJU393266 NTQ393266 ODM393266 ONI393266 OXE393266 PHA393266 PQW393266 QAS393266 QKO393266 QUK393266 REG393266 ROC393266 RXY393266 SHU393266 SRQ393266 TBM393266 TLI393266 TVE393266 UFA393266 UOW393266 UYS393266 VIO393266 VSK393266 WCG393266 WMC393266 WVY393266 Q458802 JM458802 TI458802 ADE458802 ANA458802 AWW458802 BGS458802 BQO458802 CAK458802 CKG458802 CUC458802 DDY458802 DNU458802 DXQ458802 EHM458802 ERI458802 FBE458802 FLA458802 FUW458802 GES458802 GOO458802 GYK458802 HIG458802 HSC458802 IBY458802 ILU458802 IVQ458802 JFM458802 JPI458802 JZE458802 KJA458802 KSW458802 LCS458802 LMO458802 LWK458802 MGG458802 MQC458802 MZY458802 NJU458802 NTQ458802 ODM458802 ONI458802 OXE458802 PHA458802 PQW458802 QAS458802 QKO458802 QUK458802 REG458802 ROC458802 RXY458802 SHU458802 SRQ458802 TBM458802 TLI458802 TVE458802 UFA458802 UOW458802 UYS458802 VIO458802 VSK458802 WCG458802 WMC458802 WVY458802 Q524338 JM524338 TI524338 ADE524338 ANA524338 AWW524338 BGS524338 BQO524338 CAK524338 CKG524338 CUC524338 DDY524338 DNU524338 DXQ524338 EHM524338 ERI524338 FBE524338 FLA524338 FUW524338 GES524338 GOO524338 GYK524338 HIG524338 HSC524338 IBY524338 ILU524338 IVQ524338 JFM524338 JPI524338 JZE524338 KJA524338 KSW524338 LCS524338 LMO524338 LWK524338 MGG524338 MQC524338 MZY524338 NJU524338 NTQ524338 ODM524338 ONI524338 OXE524338 PHA524338 PQW524338 QAS524338 QKO524338 QUK524338 REG524338 ROC524338 RXY524338 SHU524338 SRQ524338 TBM524338 TLI524338 TVE524338 UFA524338 UOW524338 UYS524338 VIO524338 VSK524338 WCG524338 WMC524338 WVY524338 Q589874 JM589874 TI589874 ADE589874 ANA589874 AWW589874 BGS589874 BQO589874 CAK589874 CKG589874 CUC589874 DDY589874 DNU589874 DXQ589874 EHM589874 ERI589874 FBE589874 FLA589874 FUW589874 GES589874 GOO589874 GYK589874 HIG589874 HSC589874 IBY589874 ILU589874 IVQ589874 JFM589874 JPI589874 JZE589874 KJA589874 KSW589874 LCS589874 LMO589874 LWK589874 MGG589874 MQC589874 MZY589874 NJU589874 NTQ589874 ODM589874 ONI589874 OXE589874 PHA589874 PQW589874 QAS589874 QKO589874 QUK589874 REG589874 ROC589874 RXY589874 SHU589874 SRQ589874 TBM589874 TLI589874 TVE589874 UFA589874 UOW589874 UYS589874 VIO589874 VSK589874 WCG589874 WMC589874 WVY589874 Q655410 JM655410 TI655410 ADE655410 ANA655410 AWW655410 BGS655410 BQO655410 CAK655410 CKG655410 CUC655410 DDY655410 DNU655410 DXQ655410 EHM655410 ERI655410 FBE655410 FLA655410 FUW655410 GES655410 GOO655410 GYK655410 HIG655410 HSC655410 IBY655410 ILU655410 IVQ655410 JFM655410 JPI655410 JZE655410 KJA655410 KSW655410 LCS655410 LMO655410 LWK655410 MGG655410 MQC655410 MZY655410 NJU655410 NTQ655410 ODM655410 ONI655410 OXE655410 PHA655410 PQW655410 QAS655410 QKO655410 QUK655410 REG655410 ROC655410 RXY655410 SHU655410 SRQ655410 TBM655410 TLI655410 TVE655410 UFA655410 UOW655410 UYS655410 VIO655410 VSK655410 WCG655410 WMC655410 WVY655410 Q720946 JM720946 TI720946 ADE720946 ANA720946 AWW720946 BGS720946 BQO720946 CAK720946 CKG720946 CUC720946 DDY720946 DNU720946 DXQ720946 EHM720946 ERI720946 FBE720946 FLA720946 FUW720946 GES720946 GOO720946 GYK720946 HIG720946 HSC720946 IBY720946 ILU720946 IVQ720946 JFM720946 JPI720946 JZE720946 KJA720946 KSW720946 LCS720946 LMO720946 LWK720946 MGG720946 MQC720946 MZY720946 NJU720946 NTQ720946 ODM720946 ONI720946 OXE720946 PHA720946 PQW720946 QAS720946 QKO720946 QUK720946 REG720946 ROC720946 RXY720946 SHU720946 SRQ720946 TBM720946 TLI720946 TVE720946 UFA720946 UOW720946 UYS720946 VIO720946 VSK720946 WCG720946 WMC720946 WVY720946 Q786482 JM786482 TI786482 ADE786482 ANA786482 AWW786482 BGS786482 BQO786482 CAK786482 CKG786482 CUC786482 DDY786482 DNU786482 DXQ786482 EHM786482 ERI786482 FBE786482 FLA786482 FUW786482 GES786482 GOO786482 GYK786482 HIG786482 HSC786482 IBY786482 ILU786482 IVQ786482 JFM786482 JPI786482 JZE786482 KJA786482 KSW786482 LCS786482 LMO786482 LWK786482 MGG786482 MQC786482 MZY786482 NJU786482 NTQ786482 ODM786482 ONI786482 OXE786482 PHA786482 PQW786482 QAS786482 QKO786482 QUK786482 REG786482 ROC786482 RXY786482 SHU786482 SRQ786482 TBM786482 TLI786482 TVE786482 UFA786482 UOW786482 UYS786482 VIO786482 VSK786482 WCG786482 WMC786482 WVY786482 Q852018 JM852018 TI852018 ADE852018 ANA852018 AWW852018 BGS852018 BQO852018 CAK852018 CKG852018 CUC852018 DDY852018 DNU852018 DXQ852018 EHM852018 ERI852018 FBE852018 FLA852018 FUW852018 GES852018 GOO852018 GYK852018 HIG852018 HSC852018 IBY852018 ILU852018 IVQ852018 JFM852018 JPI852018 JZE852018 KJA852018 KSW852018 LCS852018 LMO852018 LWK852018 MGG852018 MQC852018 MZY852018 NJU852018 NTQ852018 ODM852018 ONI852018 OXE852018 PHA852018 PQW852018 QAS852018 QKO852018 QUK852018 REG852018 ROC852018 RXY852018 SHU852018 SRQ852018 TBM852018 TLI852018 TVE852018 UFA852018 UOW852018 UYS852018 VIO852018 VSK852018 WCG852018 WMC852018 WVY852018 Q917554 JM917554 TI917554 ADE917554 ANA917554 AWW917554 BGS917554 BQO917554 CAK917554 CKG917554 CUC917554 DDY917554 DNU917554 DXQ917554 EHM917554 ERI917554 FBE917554 FLA917554 FUW917554 GES917554 GOO917554 GYK917554 HIG917554 HSC917554 IBY917554 ILU917554 IVQ917554 JFM917554 JPI917554 JZE917554 KJA917554 KSW917554 LCS917554 LMO917554 LWK917554 MGG917554 MQC917554 MZY917554 NJU917554 NTQ917554 ODM917554 ONI917554 OXE917554 PHA917554 PQW917554 QAS917554 QKO917554 QUK917554 REG917554 ROC917554 RXY917554 SHU917554 SRQ917554 TBM917554 TLI917554 TVE917554 UFA917554 UOW917554 UYS917554 VIO917554 VSK917554 WCG917554 WMC917554 WVY917554 Q983090 JM983090 TI983090 ADE983090 ANA983090 AWW983090 BGS983090 BQO983090 CAK983090 CKG983090 CUC983090 DDY983090 DNU983090 DXQ983090 EHM983090 ERI983090 FBE983090 FLA983090 FUW983090 GES983090 GOO983090 GYK983090 HIG983090 HSC983090 IBY983090 ILU983090 IVQ983090 JFM983090 JPI983090 JZE983090 KJA983090 KSW983090 LCS983090 LMO983090 LWK983090 MGG983090 MQC983090 MZY983090 NJU983090 NTQ983090 ODM983090 ONI983090 OXE983090 PHA983090 PQW983090 QAS983090 QKO983090 QUK983090 REG983090 ROC983090 RXY983090 SHU983090 SRQ983090 TBM983090 TLI983090 TVE983090 UFA983090 UOW983090 UYS983090 VIO983090 VSK983090">
      <formula1>"1,2,3,4,5,6,7"</formula1>
    </dataValidation>
  </dataValidations>
  <pageMargins left="0.78700000000000003" right="0.78700000000000003" top="0.98399999999999999" bottom="0.98399999999999999" header="0.3" footer="0.3"/>
  <pageSetup paperSize="9" scale="81" orientation="portrait" horizontalDpi="4294967292" vertic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IV45"/>
  <sheetViews>
    <sheetView showGridLines="0" showRowColHeaders="0" view="pageBreakPreview" zoomScale="110" zoomScaleNormal="100" zoomScaleSheetLayoutView="110" workbookViewId="0">
      <selection activeCell="N3" sqref="N3:Q3"/>
    </sheetView>
  </sheetViews>
  <sheetFormatPr defaultColWidth="9" defaultRowHeight="11.25"/>
  <cols>
    <col min="1" max="15" width="5.875" style="142" customWidth="1"/>
    <col min="16" max="17" width="2.875" style="142" customWidth="1"/>
    <col min="18" max="20" width="5.625" style="142" customWidth="1"/>
    <col min="21" max="16384" width="9" style="142"/>
  </cols>
  <sheetData>
    <row r="1" spans="1:17" ht="13.5">
      <c r="A1" s="1141" t="s">
        <v>377</v>
      </c>
      <c r="B1" s="1141"/>
      <c r="C1" s="1141"/>
      <c r="D1" s="1141"/>
      <c r="E1" s="1141"/>
      <c r="F1" s="1141"/>
      <c r="G1" s="1141"/>
      <c r="H1" s="1141"/>
      <c r="I1" s="300"/>
      <c r="J1" s="300"/>
      <c r="K1" s="300"/>
      <c r="L1" s="300"/>
      <c r="M1" s="300"/>
      <c r="N1" s="300"/>
      <c r="O1" s="300"/>
      <c r="P1" s="300"/>
      <c r="Q1" s="300"/>
    </row>
    <row r="2" spans="1:17" ht="13.5" customHeight="1">
      <c r="A2" s="1141" t="s">
        <v>479</v>
      </c>
      <c r="B2" s="1141"/>
      <c r="C2" s="1141"/>
      <c r="D2" s="1141"/>
      <c r="E2" s="294"/>
      <c r="F2" s="294"/>
      <c r="G2" s="294"/>
      <c r="H2" s="294"/>
      <c r="I2" s="300"/>
      <c r="J2" s="300"/>
      <c r="K2" s="300"/>
      <c r="L2" s="1142" t="s">
        <v>480</v>
      </c>
      <c r="M2" s="1142"/>
      <c r="N2" s="1144" t="str">
        <f>IF(基本情報!$W$1="","",基本情報!$W$1)</f>
        <v/>
      </c>
      <c r="O2" s="1144"/>
      <c r="P2" s="1144"/>
      <c r="Q2" s="1144"/>
    </row>
    <row r="3" spans="1:17" ht="13.5" customHeight="1">
      <c r="L3" s="1142" t="s">
        <v>383</v>
      </c>
      <c r="M3" s="1142"/>
      <c r="N3" s="1145"/>
      <c r="O3" s="1145"/>
      <c r="P3" s="1145"/>
      <c r="Q3" s="1145"/>
    </row>
    <row r="4" spans="1:17" s="300" customFormat="1" ht="15" customHeight="1">
      <c r="A4" s="1154" t="s">
        <v>481</v>
      </c>
      <c r="B4" s="1155"/>
      <c r="C4" s="1155"/>
      <c r="D4" s="543" t="s">
        <v>214</v>
      </c>
      <c r="E4" s="1156"/>
      <c r="F4" s="1156"/>
      <c r="G4" s="544" t="s">
        <v>482</v>
      </c>
      <c r="H4" s="544"/>
      <c r="I4" s="544" t="s">
        <v>483</v>
      </c>
      <c r="J4" s="544"/>
      <c r="K4" s="544"/>
      <c r="L4" s="544"/>
      <c r="M4" s="1160"/>
      <c r="N4" s="1160"/>
      <c r="O4" s="1160"/>
      <c r="P4" s="1160"/>
      <c r="Q4" s="1161"/>
    </row>
    <row r="5" spans="1:17" s="300" customFormat="1" ht="25.5" customHeight="1">
      <c r="A5" s="1132" t="s">
        <v>484</v>
      </c>
      <c r="B5" s="1132"/>
      <c r="C5" s="1134" t="str">
        <f>IF(基本情報!$D$3="","",基本情報!$D$3)</f>
        <v/>
      </c>
      <c r="D5" s="1134"/>
      <c r="E5" s="1134"/>
      <c r="F5" s="1134"/>
      <c r="G5" s="1133" t="s">
        <v>384</v>
      </c>
      <c r="H5" s="1133"/>
      <c r="I5" s="1131" t="str">
        <f>IF(基本情報!$T$3="","",基本情報!$T$3)</f>
        <v/>
      </c>
      <c r="J5" s="1131"/>
      <c r="K5" s="1131"/>
      <c r="L5" s="1131"/>
      <c r="M5" s="545" t="s">
        <v>485</v>
      </c>
      <c r="N5" s="357" t="str">
        <f>IF(E4="","",DATEDIF(I5,E4,"Y"))</f>
        <v/>
      </c>
      <c r="O5" s="545" t="s">
        <v>486</v>
      </c>
      <c r="P5" s="1158" t="str">
        <f>IF(基本情報!$N$3="","",基本情報!$N$3)</f>
        <v/>
      </c>
      <c r="Q5" s="1159"/>
    </row>
    <row r="6" spans="1:17" s="300" customFormat="1" ht="15" customHeight="1">
      <c r="A6" s="1122" t="s">
        <v>487</v>
      </c>
      <c r="B6" s="1122"/>
      <c r="C6" s="302" t="s">
        <v>488</v>
      </c>
      <c r="D6" s="303" t="s">
        <v>489</v>
      </c>
      <c r="E6" s="304" t="s">
        <v>490</v>
      </c>
      <c r="F6" s="303" t="s">
        <v>491</v>
      </c>
      <c r="G6" s="303"/>
      <c r="H6" s="303" t="s">
        <v>492</v>
      </c>
      <c r="I6" s="303"/>
      <c r="J6" s="1157"/>
      <c r="K6" s="1157"/>
      <c r="L6" s="303" t="s">
        <v>378</v>
      </c>
      <c r="M6" s="303"/>
      <c r="N6" s="1157"/>
      <c r="O6" s="1157"/>
      <c r="P6" s="1157"/>
      <c r="Q6" s="305" t="s">
        <v>493</v>
      </c>
    </row>
    <row r="7" spans="1:17" s="300" customFormat="1" ht="50.25" customHeight="1">
      <c r="A7" s="1122" t="s">
        <v>494</v>
      </c>
      <c r="B7" s="1122"/>
      <c r="C7" s="1151"/>
      <c r="D7" s="1152"/>
      <c r="E7" s="1152"/>
      <c r="F7" s="1152"/>
      <c r="G7" s="1152"/>
      <c r="H7" s="1152"/>
      <c r="I7" s="1152"/>
      <c r="J7" s="1152"/>
      <c r="K7" s="1152"/>
      <c r="L7" s="1152"/>
      <c r="M7" s="1152"/>
      <c r="N7" s="1152"/>
      <c r="O7" s="1152"/>
      <c r="P7" s="1152"/>
      <c r="Q7" s="1153"/>
    </row>
    <row r="8" spans="1:17" s="300" customFormat="1" ht="15" customHeight="1">
      <c r="A8" s="1122" t="s">
        <v>495</v>
      </c>
      <c r="B8" s="1122"/>
      <c r="C8" s="302" t="s">
        <v>496</v>
      </c>
      <c r="D8" s="303"/>
      <c r="E8" s="303" t="s">
        <v>497</v>
      </c>
      <c r="F8" s="303"/>
      <c r="G8" s="303" t="s">
        <v>498</v>
      </c>
      <c r="H8" s="303"/>
      <c r="I8" s="303" t="s">
        <v>396</v>
      </c>
      <c r="J8" s="1150"/>
      <c r="K8" s="1150"/>
      <c r="L8" s="1150"/>
      <c r="M8" s="1150"/>
      <c r="N8" s="303" t="s">
        <v>499</v>
      </c>
      <c r="O8" s="303"/>
      <c r="P8" s="303"/>
      <c r="Q8" s="305"/>
    </row>
    <row r="9" spans="1:17" s="300" customFormat="1" ht="15" customHeight="1">
      <c r="A9" s="1122" t="s">
        <v>500</v>
      </c>
      <c r="B9" s="1122"/>
      <c r="C9" s="1122"/>
      <c r="D9" s="1122"/>
      <c r="E9" s="1122"/>
      <c r="F9" s="1122"/>
      <c r="G9" s="1122"/>
      <c r="H9" s="1122"/>
      <c r="I9" s="1122"/>
      <c r="J9" s="1122"/>
      <c r="K9" s="1122"/>
      <c r="L9" s="1122"/>
      <c r="M9" s="1122"/>
      <c r="N9" s="1122"/>
      <c r="O9" s="1122"/>
      <c r="P9" s="1122"/>
      <c r="Q9" s="1122"/>
    </row>
    <row r="10" spans="1:17" s="308" customFormat="1" ht="15" customHeight="1">
      <c r="A10" s="306"/>
      <c r="B10" s="307" t="s">
        <v>501</v>
      </c>
      <c r="C10" s="307"/>
      <c r="D10" s="307" t="s">
        <v>502</v>
      </c>
      <c r="E10" s="307"/>
      <c r="F10" s="307" t="s">
        <v>12</v>
      </c>
      <c r="G10" s="1126"/>
      <c r="H10" s="1126"/>
      <c r="I10" s="1126"/>
      <c r="J10" s="1126"/>
      <c r="K10" s="1126"/>
      <c r="L10" s="1126"/>
      <c r="M10" s="1126"/>
      <c r="N10" s="1126"/>
      <c r="O10" s="1126"/>
      <c r="P10" s="1126"/>
      <c r="Q10" s="1127"/>
    </row>
    <row r="11" spans="1:17" ht="50.25" customHeight="1">
      <c r="A11" s="1147"/>
      <c r="B11" s="1148"/>
      <c r="C11" s="1148"/>
      <c r="D11" s="1148"/>
      <c r="E11" s="1148"/>
      <c r="F11" s="1148"/>
      <c r="G11" s="1148"/>
      <c r="H11" s="1148"/>
      <c r="I11" s="1148"/>
      <c r="J11" s="1148"/>
      <c r="K11" s="1148"/>
      <c r="L11" s="1148"/>
      <c r="M11" s="1148"/>
      <c r="N11" s="1148"/>
      <c r="O11" s="1148"/>
      <c r="P11" s="1148"/>
      <c r="Q11" s="1149"/>
    </row>
    <row r="12" spans="1:17" s="300" customFormat="1" ht="15" customHeight="1">
      <c r="A12" s="1136" t="s">
        <v>503</v>
      </c>
      <c r="B12" s="1136"/>
      <c r="C12" s="1136"/>
      <c r="D12" s="1136"/>
      <c r="E12" s="1136"/>
      <c r="F12" s="1136"/>
      <c r="G12" s="1136"/>
      <c r="H12" s="1136"/>
      <c r="I12" s="1136"/>
      <c r="J12" s="1136"/>
      <c r="K12" s="1136"/>
      <c r="L12" s="1136"/>
      <c r="M12" s="1136"/>
      <c r="N12" s="1136"/>
      <c r="O12" s="1136"/>
      <c r="P12" s="1136"/>
      <c r="Q12" s="1136"/>
    </row>
    <row r="13" spans="1:17" s="300" customFormat="1" ht="52.5" customHeight="1">
      <c r="A13" s="1146" t="s">
        <v>504</v>
      </c>
      <c r="B13" s="1146"/>
      <c r="C13" s="1146"/>
      <c r="D13" s="1146"/>
      <c r="E13" s="1146"/>
      <c r="F13" s="1146"/>
      <c r="G13" s="1146"/>
      <c r="H13" s="1146"/>
      <c r="I13" s="1146"/>
      <c r="J13" s="1146"/>
      <c r="K13" s="1146"/>
      <c r="L13" s="1146"/>
      <c r="M13" s="1146"/>
      <c r="N13" s="1146"/>
      <c r="O13" s="1146"/>
      <c r="P13" s="1146"/>
      <c r="Q13" s="1146"/>
    </row>
    <row r="14" spans="1:17" s="300" customFormat="1" ht="15" customHeight="1">
      <c r="A14" s="309" t="s">
        <v>505</v>
      </c>
      <c r="B14" s="1137" t="s">
        <v>506</v>
      </c>
      <c r="C14" s="1137"/>
      <c r="D14" s="1137"/>
      <c r="E14" s="1137"/>
      <c r="F14" s="1137" t="s">
        <v>507</v>
      </c>
      <c r="G14" s="1137"/>
      <c r="H14" s="1137"/>
      <c r="I14" s="1137"/>
      <c r="J14" s="1137" t="s">
        <v>508</v>
      </c>
      <c r="K14" s="1137"/>
      <c r="L14" s="1137"/>
      <c r="M14" s="1137"/>
      <c r="N14" s="309" t="s">
        <v>379</v>
      </c>
      <c r="O14" s="310" t="s">
        <v>380</v>
      </c>
      <c r="P14" s="1038" t="s">
        <v>509</v>
      </c>
      <c r="Q14" s="1039"/>
    </row>
    <row r="15" spans="1:17" s="352" customFormat="1" ht="15" customHeight="1">
      <c r="A15" s="311"/>
      <c r="B15" s="1125"/>
      <c r="C15" s="1126"/>
      <c r="D15" s="1126"/>
      <c r="E15" s="1127"/>
      <c r="F15" s="1126"/>
      <c r="G15" s="1126"/>
      <c r="H15" s="1126"/>
      <c r="I15" s="1126"/>
      <c r="J15" s="1125"/>
      <c r="K15" s="1126"/>
      <c r="L15" s="1126"/>
      <c r="M15" s="1127"/>
      <c r="N15" s="312"/>
      <c r="O15" s="313"/>
      <c r="P15" s="312"/>
      <c r="Q15" s="358"/>
    </row>
    <row r="16" spans="1:17" s="352" customFormat="1" ht="15" customHeight="1">
      <c r="A16" s="314"/>
      <c r="B16" s="1123"/>
      <c r="C16" s="1121"/>
      <c r="D16" s="1121"/>
      <c r="E16" s="1124"/>
      <c r="F16" s="1121"/>
      <c r="G16" s="1121"/>
      <c r="H16" s="1121"/>
      <c r="I16" s="1121"/>
      <c r="J16" s="1123"/>
      <c r="K16" s="1121"/>
      <c r="L16" s="1121"/>
      <c r="M16" s="1124"/>
      <c r="N16" s="315"/>
      <c r="O16" s="316"/>
      <c r="P16" s="315"/>
      <c r="Q16" s="359"/>
    </row>
    <row r="17" spans="1:256" s="355" customFormat="1" ht="15" customHeight="1">
      <c r="A17" s="314"/>
      <c r="B17" s="1123"/>
      <c r="C17" s="1121"/>
      <c r="D17" s="1121"/>
      <c r="E17" s="1124"/>
      <c r="F17" s="1121"/>
      <c r="G17" s="1121"/>
      <c r="H17" s="1121"/>
      <c r="I17" s="1121"/>
      <c r="J17" s="1123"/>
      <c r="K17" s="1121"/>
      <c r="L17" s="1121"/>
      <c r="M17" s="1124"/>
      <c r="N17" s="315"/>
      <c r="O17" s="316"/>
      <c r="P17" s="315"/>
      <c r="Q17" s="359"/>
      <c r="R17" s="353"/>
      <c r="S17" s="354"/>
      <c r="T17" s="354"/>
      <c r="U17" s="354"/>
      <c r="V17" s="354"/>
      <c r="W17" s="354"/>
      <c r="X17" s="354"/>
      <c r="Y17" s="354"/>
      <c r="Z17" s="354"/>
      <c r="AA17" s="354"/>
      <c r="AB17" s="354"/>
      <c r="AC17" s="354"/>
      <c r="AD17" s="354"/>
      <c r="AE17" s="353"/>
      <c r="AF17" s="353"/>
      <c r="AG17" s="353"/>
      <c r="AH17" s="353"/>
      <c r="AI17" s="354"/>
      <c r="AJ17" s="354"/>
      <c r="AK17" s="354"/>
      <c r="AL17" s="354"/>
      <c r="AM17" s="354"/>
      <c r="AN17" s="354"/>
      <c r="AO17" s="354"/>
      <c r="AP17" s="354"/>
      <c r="AQ17" s="354"/>
      <c r="AR17" s="354"/>
      <c r="AS17" s="354"/>
      <c r="AT17" s="354"/>
      <c r="AU17" s="353"/>
      <c r="AV17" s="353"/>
      <c r="AW17" s="353"/>
      <c r="AX17" s="353"/>
      <c r="AY17" s="354"/>
      <c r="AZ17" s="354"/>
      <c r="BA17" s="354"/>
      <c r="BB17" s="354"/>
      <c r="BC17" s="354"/>
      <c r="BD17" s="354"/>
      <c r="BE17" s="354"/>
      <c r="BF17" s="354"/>
      <c r="BG17" s="354"/>
      <c r="BH17" s="354"/>
      <c r="BI17" s="354"/>
      <c r="BJ17" s="354"/>
      <c r="BK17" s="353"/>
      <c r="BL17" s="353"/>
      <c r="BM17" s="353"/>
      <c r="BN17" s="353"/>
      <c r="BO17" s="354"/>
      <c r="BP17" s="354"/>
      <c r="BQ17" s="354"/>
      <c r="BR17" s="354"/>
      <c r="BS17" s="354"/>
      <c r="BT17" s="354"/>
      <c r="BU17" s="354"/>
      <c r="BV17" s="354"/>
      <c r="BW17" s="354"/>
      <c r="BX17" s="354"/>
      <c r="BY17" s="354"/>
      <c r="BZ17" s="354"/>
      <c r="CA17" s="353"/>
      <c r="CB17" s="353"/>
      <c r="CC17" s="353"/>
      <c r="CD17" s="353"/>
      <c r="CE17" s="354"/>
      <c r="CF17" s="354"/>
      <c r="CG17" s="354"/>
      <c r="CH17" s="354"/>
      <c r="CI17" s="354"/>
      <c r="CJ17" s="354"/>
      <c r="CK17" s="354"/>
      <c r="CL17" s="354"/>
      <c r="CM17" s="354"/>
      <c r="CN17" s="354"/>
      <c r="CO17" s="354"/>
      <c r="CP17" s="354"/>
      <c r="CQ17" s="353"/>
      <c r="CR17" s="353"/>
      <c r="CS17" s="353"/>
      <c r="CT17" s="353"/>
      <c r="CU17" s="354"/>
      <c r="CV17" s="354"/>
      <c r="CW17" s="354"/>
      <c r="CX17" s="354"/>
      <c r="CY17" s="354"/>
      <c r="CZ17" s="354"/>
      <c r="DA17" s="354"/>
      <c r="DB17" s="354"/>
      <c r="DC17" s="354"/>
      <c r="DD17" s="354"/>
      <c r="DE17" s="354"/>
      <c r="DF17" s="354"/>
      <c r="DG17" s="353"/>
      <c r="DH17" s="353"/>
      <c r="DI17" s="353"/>
      <c r="DJ17" s="353"/>
      <c r="DK17" s="354"/>
      <c r="DL17" s="354"/>
      <c r="DM17" s="354"/>
      <c r="DN17" s="354"/>
      <c r="DO17" s="354"/>
      <c r="DP17" s="354"/>
      <c r="DQ17" s="354"/>
      <c r="DR17" s="354"/>
      <c r="DS17" s="354"/>
      <c r="DT17" s="354"/>
      <c r="DU17" s="354"/>
      <c r="DV17" s="354"/>
      <c r="DW17" s="353"/>
      <c r="DX17" s="353"/>
      <c r="DY17" s="353"/>
      <c r="DZ17" s="353"/>
      <c r="EA17" s="354"/>
      <c r="EB17" s="354"/>
      <c r="EC17" s="354"/>
      <c r="ED17" s="354"/>
      <c r="EE17" s="354"/>
      <c r="EF17" s="354"/>
      <c r="EG17" s="354"/>
      <c r="EH17" s="354"/>
      <c r="EI17" s="354"/>
      <c r="EJ17" s="354"/>
      <c r="EK17" s="354"/>
      <c r="EL17" s="354"/>
      <c r="EM17" s="353"/>
      <c r="EN17" s="353"/>
      <c r="EO17" s="353"/>
      <c r="EP17" s="353"/>
      <c r="EQ17" s="354"/>
      <c r="ER17" s="354"/>
      <c r="ES17" s="354"/>
      <c r="ET17" s="354"/>
      <c r="EU17" s="354"/>
      <c r="EV17" s="354"/>
      <c r="EW17" s="354"/>
      <c r="EX17" s="354"/>
      <c r="EY17" s="354"/>
      <c r="EZ17" s="354"/>
      <c r="FA17" s="354"/>
      <c r="FB17" s="354"/>
      <c r="FC17" s="353"/>
      <c r="FD17" s="353"/>
      <c r="FE17" s="353"/>
      <c r="FF17" s="353"/>
      <c r="FG17" s="354"/>
      <c r="FH17" s="354"/>
      <c r="FI17" s="354"/>
      <c r="FJ17" s="354"/>
      <c r="FK17" s="354"/>
      <c r="FL17" s="354"/>
      <c r="FM17" s="354"/>
      <c r="FN17" s="354"/>
      <c r="FO17" s="354"/>
      <c r="FP17" s="354"/>
      <c r="FQ17" s="354"/>
      <c r="FR17" s="354"/>
      <c r="FS17" s="353"/>
      <c r="FT17" s="353"/>
      <c r="FU17" s="353"/>
      <c r="FV17" s="353"/>
      <c r="FW17" s="354"/>
      <c r="FX17" s="354"/>
      <c r="FY17" s="354"/>
      <c r="FZ17" s="354"/>
      <c r="GA17" s="354"/>
      <c r="GB17" s="354"/>
      <c r="GC17" s="354"/>
      <c r="GD17" s="354"/>
      <c r="GE17" s="354"/>
      <c r="GF17" s="354"/>
      <c r="GG17" s="354"/>
      <c r="GH17" s="354"/>
      <c r="GI17" s="353"/>
      <c r="GJ17" s="353"/>
      <c r="GK17" s="353"/>
      <c r="GL17" s="353"/>
      <c r="GM17" s="354"/>
      <c r="GN17" s="354"/>
      <c r="GO17" s="354"/>
      <c r="GP17" s="354"/>
      <c r="GQ17" s="354"/>
      <c r="GR17" s="354"/>
      <c r="GS17" s="354"/>
      <c r="GT17" s="354"/>
      <c r="GU17" s="354"/>
      <c r="GV17" s="354"/>
      <c r="GW17" s="354"/>
      <c r="GX17" s="354"/>
      <c r="GY17" s="353"/>
      <c r="GZ17" s="353"/>
      <c r="HA17" s="353"/>
      <c r="HB17" s="353"/>
      <c r="HC17" s="354"/>
      <c r="HD17" s="354"/>
      <c r="HE17" s="354"/>
      <c r="HF17" s="354"/>
      <c r="HG17" s="354"/>
      <c r="HH17" s="354"/>
      <c r="HI17" s="354"/>
      <c r="HJ17" s="354"/>
      <c r="HK17" s="354"/>
      <c r="HL17" s="354"/>
      <c r="HM17" s="354"/>
      <c r="HN17" s="354"/>
      <c r="HO17" s="353"/>
      <c r="HP17" s="353"/>
      <c r="HQ17" s="353"/>
      <c r="HR17" s="353"/>
      <c r="HS17" s="354"/>
      <c r="HT17" s="354"/>
      <c r="HU17" s="354"/>
      <c r="HV17" s="354"/>
      <c r="HW17" s="354"/>
      <c r="HX17" s="354"/>
      <c r="HY17" s="354"/>
      <c r="HZ17" s="354"/>
      <c r="IA17" s="354"/>
      <c r="IB17" s="354"/>
      <c r="IC17" s="354"/>
      <c r="ID17" s="354"/>
      <c r="IE17" s="353"/>
      <c r="IF17" s="353"/>
      <c r="IG17" s="353"/>
      <c r="IH17" s="353"/>
      <c r="II17" s="354"/>
      <c r="IJ17" s="354"/>
      <c r="IK17" s="354"/>
      <c r="IL17" s="354"/>
      <c r="IM17" s="354"/>
      <c r="IN17" s="354"/>
      <c r="IO17" s="354"/>
      <c r="IP17" s="354"/>
      <c r="IQ17" s="354"/>
      <c r="IR17" s="354"/>
      <c r="IS17" s="354"/>
      <c r="IT17" s="354"/>
      <c r="IU17" s="353"/>
      <c r="IV17" s="353"/>
    </row>
    <row r="18" spans="1:256" s="355" customFormat="1" ht="15" customHeight="1">
      <c r="A18" s="314"/>
      <c r="B18" s="1123"/>
      <c r="C18" s="1121"/>
      <c r="D18" s="1121"/>
      <c r="E18" s="1124"/>
      <c r="F18" s="1121"/>
      <c r="G18" s="1121"/>
      <c r="H18" s="1121"/>
      <c r="I18" s="1121"/>
      <c r="J18" s="1123"/>
      <c r="K18" s="1121"/>
      <c r="L18" s="1121"/>
      <c r="M18" s="1124"/>
      <c r="N18" s="315"/>
      <c r="O18" s="316"/>
      <c r="P18" s="315"/>
      <c r="Q18" s="359"/>
      <c r="R18" s="353"/>
      <c r="S18" s="354"/>
      <c r="T18" s="354"/>
      <c r="U18" s="354"/>
      <c r="V18" s="354"/>
      <c r="W18" s="354"/>
      <c r="X18" s="354"/>
      <c r="Y18" s="354"/>
      <c r="Z18" s="354"/>
      <c r="AA18" s="354"/>
      <c r="AB18" s="354"/>
      <c r="AC18" s="354"/>
      <c r="AD18" s="354"/>
      <c r="AE18" s="353"/>
      <c r="AF18" s="353"/>
      <c r="AG18" s="353"/>
      <c r="AH18" s="353"/>
      <c r="AI18" s="354"/>
      <c r="AJ18" s="354"/>
      <c r="AK18" s="354"/>
      <c r="AL18" s="354"/>
      <c r="AM18" s="354"/>
      <c r="AN18" s="354"/>
      <c r="AO18" s="354"/>
      <c r="AP18" s="354"/>
      <c r="AQ18" s="354"/>
      <c r="AR18" s="354"/>
      <c r="AS18" s="354"/>
      <c r="AT18" s="354"/>
      <c r="AU18" s="353"/>
      <c r="AV18" s="353"/>
      <c r="AW18" s="353"/>
      <c r="AX18" s="353"/>
      <c r="AY18" s="354"/>
      <c r="AZ18" s="354"/>
      <c r="BA18" s="354"/>
      <c r="BB18" s="354"/>
      <c r="BC18" s="354"/>
      <c r="BD18" s="354"/>
      <c r="BE18" s="354"/>
      <c r="BF18" s="354"/>
      <c r="BG18" s="354"/>
      <c r="BH18" s="354"/>
      <c r="BI18" s="354"/>
      <c r="BJ18" s="354"/>
      <c r="BK18" s="353"/>
      <c r="BL18" s="353"/>
      <c r="BM18" s="353"/>
      <c r="BN18" s="353"/>
      <c r="BO18" s="354"/>
      <c r="BP18" s="354"/>
      <c r="BQ18" s="354"/>
      <c r="BR18" s="354"/>
      <c r="BS18" s="354"/>
      <c r="BT18" s="354"/>
      <c r="BU18" s="354"/>
      <c r="BV18" s="354"/>
      <c r="BW18" s="354"/>
      <c r="BX18" s="354"/>
      <c r="BY18" s="354"/>
      <c r="BZ18" s="354"/>
      <c r="CA18" s="353"/>
      <c r="CB18" s="353"/>
      <c r="CC18" s="353"/>
      <c r="CD18" s="353"/>
      <c r="CE18" s="354"/>
      <c r="CF18" s="354"/>
      <c r="CG18" s="354"/>
      <c r="CH18" s="354"/>
      <c r="CI18" s="354"/>
      <c r="CJ18" s="354"/>
      <c r="CK18" s="354"/>
      <c r="CL18" s="354"/>
      <c r="CM18" s="354"/>
      <c r="CN18" s="354"/>
      <c r="CO18" s="354"/>
      <c r="CP18" s="354"/>
      <c r="CQ18" s="353"/>
      <c r="CR18" s="353"/>
      <c r="CS18" s="353"/>
      <c r="CT18" s="353"/>
      <c r="CU18" s="354"/>
      <c r="CV18" s="354"/>
      <c r="CW18" s="354"/>
      <c r="CX18" s="354"/>
      <c r="CY18" s="354"/>
      <c r="CZ18" s="354"/>
      <c r="DA18" s="354"/>
      <c r="DB18" s="354"/>
      <c r="DC18" s="354"/>
      <c r="DD18" s="354"/>
      <c r="DE18" s="354"/>
      <c r="DF18" s="354"/>
      <c r="DG18" s="353"/>
      <c r="DH18" s="353"/>
      <c r="DI18" s="353"/>
      <c r="DJ18" s="353"/>
      <c r="DK18" s="354"/>
      <c r="DL18" s="354"/>
      <c r="DM18" s="354"/>
      <c r="DN18" s="354"/>
      <c r="DO18" s="354"/>
      <c r="DP18" s="354"/>
      <c r="DQ18" s="354"/>
      <c r="DR18" s="354"/>
      <c r="DS18" s="354"/>
      <c r="DT18" s="354"/>
      <c r="DU18" s="354"/>
      <c r="DV18" s="354"/>
      <c r="DW18" s="353"/>
      <c r="DX18" s="353"/>
      <c r="DY18" s="353"/>
      <c r="DZ18" s="353"/>
      <c r="EA18" s="354"/>
      <c r="EB18" s="354"/>
      <c r="EC18" s="354"/>
      <c r="ED18" s="354"/>
      <c r="EE18" s="354"/>
      <c r="EF18" s="354"/>
      <c r="EG18" s="354"/>
      <c r="EH18" s="354"/>
      <c r="EI18" s="354"/>
      <c r="EJ18" s="354"/>
      <c r="EK18" s="354"/>
      <c r="EL18" s="354"/>
      <c r="EM18" s="353"/>
      <c r="EN18" s="353"/>
      <c r="EO18" s="353"/>
      <c r="EP18" s="353"/>
      <c r="EQ18" s="354"/>
      <c r="ER18" s="354"/>
      <c r="ES18" s="354"/>
      <c r="ET18" s="354"/>
      <c r="EU18" s="354"/>
      <c r="EV18" s="354"/>
      <c r="EW18" s="354"/>
      <c r="EX18" s="354"/>
      <c r="EY18" s="354"/>
      <c r="EZ18" s="354"/>
      <c r="FA18" s="354"/>
      <c r="FB18" s="354"/>
      <c r="FC18" s="353"/>
      <c r="FD18" s="353"/>
      <c r="FE18" s="353"/>
      <c r="FF18" s="353"/>
      <c r="FG18" s="354"/>
      <c r="FH18" s="354"/>
      <c r="FI18" s="354"/>
      <c r="FJ18" s="354"/>
      <c r="FK18" s="354"/>
      <c r="FL18" s="354"/>
      <c r="FM18" s="354"/>
      <c r="FN18" s="354"/>
      <c r="FO18" s="354"/>
      <c r="FP18" s="354"/>
      <c r="FQ18" s="354"/>
      <c r="FR18" s="354"/>
      <c r="FS18" s="353"/>
      <c r="FT18" s="353"/>
      <c r="FU18" s="353"/>
      <c r="FV18" s="353"/>
      <c r="FW18" s="354"/>
      <c r="FX18" s="354"/>
      <c r="FY18" s="354"/>
      <c r="FZ18" s="354"/>
      <c r="GA18" s="354"/>
      <c r="GB18" s="354"/>
      <c r="GC18" s="354"/>
      <c r="GD18" s="354"/>
      <c r="GE18" s="354"/>
      <c r="GF18" s="354"/>
      <c r="GG18" s="354"/>
      <c r="GH18" s="354"/>
      <c r="GI18" s="353"/>
      <c r="GJ18" s="353"/>
      <c r="GK18" s="353"/>
      <c r="GL18" s="353"/>
      <c r="GM18" s="354"/>
      <c r="GN18" s="354"/>
      <c r="GO18" s="354"/>
      <c r="GP18" s="354"/>
      <c r="GQ18" s="354"/>
      <c r="GR18" s="354"/>
      <c r="GS18" s="354"/>
      <c r="GT18" s="354"/>
      <c r="GU18" s="354"/>
      <c r="GV18" s="354"/>
      <c r="GW18" s="354"/>
      <c r="GX18" s="354"/>
      <c r="GY18" s="353"/>
      <c r="GZ18" s="353"/>
      <c r="HA18" s="353"/>
      <c r="HB18" s="353"/>
      <c r="HC18" s="354"/>
      <c r="HD18" s="354"/>
      <c r="HE18" s="354"/>
      <c r="HF18" s="354"/>
      <c r="HG18" s="354"/>
      <c r="HH18" s="354"/>
      <c r="HI18" s="354"/>
      <c r="HJ18" s="354"/>
      <c r="HK18" s="354"/>
      <c r="HL18" s="354"/>
      <c r="HM18" s="354"/>
      <c r="HN18" s="354"/>
      <c r="HO18" s="353"/>
      <c r="HP18" s="353"/>
      <c r="HQ18" s="353"/>
      <c r="HR18" s="353"/>
      <c r="HS18" s="354"/>
      <c r="HT18" s="354"/>
      <c r="HU18" s="354"/>
      <c r="HV18" s="354"/>
      <c r="HW18" s="354"/>
      <c r="HX18" s="354"/>
      <c r="HY18" s="354"/>
      <c r="HZ18" s="354"/>
      <c r="IA18" s="354"/>
      <c r="IB18" s="354"/>
      <c r="IC18" s="354"/>
      <c r="ID18" s="354"/>
      <c r="IE18" s="353"/>
      <c r="IF18" s="353"/>
      <c r="IG18" s="353"/>
      <c r="IH18" s="353"/>
      <c r="II18" s="354"/>
      <c r="IJ18" s="354"/>
      <c r="IK18" s="354"/>
      <c r="IL18" s="354"/>
      <c r="IM18" s="354"/>
      <c r="IN18" s="354"/>
      <c r="IO18" s="354"/>
      <c r="IP18" s="354"/>
      <c r="IQ18" s="354"/>
      <c r="IR18" s="354"/>
      <c r="IS18" s="354"/>
      <c r="IT18" s="354"/>
      <c r="IU18" s="353"/>
      <c r="IV18" s="353"/>
    </row>
    <row r="19" spans="1:256" s="355" customFormat="1" ht="15" customHeight="1">
      <c r="A19" s="314"/>
      <c r="B19" s="1123"/>
      <c r="C19" s="1121"/>
      <c r="D19" s="1121"/>
      <c r="E19" s="1124"/>
      <c r="F19" s="1121"/>
      <c r="G19" s="1121"/>
      <c r="H19" s="1121"/>
      <c r="I19" s="1121"/>
      <c r="J19" s="1123"/>
      <c r="K19" s="1121"/>
      <c r="L19" s="1121"/>
      <c r="M19" s="1124"/>
      <c r="N19" s="315"/>
      <c r="O19" s="316"/>
      <c r="P19" s="315"/>
      <c r="Q19" s="359"/>
      <c r="R19" s="353"/>
      <c r="S19" s="354"/>
      <c r="T19" s="354"/>
      <c r="U19" s="354"/>
      <c r="V19" s="354"/>
      <c r="W19" s="354"/>
      <c r="X19" s="354"/>
      <c r="Y19" s="354"/>
      <c r="Z19" s="354"/>
      <c r="AA19" s="354"/>
      <c r="AB19" s="354"/>
      <c r="AC19" s="354"/>
      <c r="AD19" s="354"/>
      <c r="AE19" s="353"/>
      <c r="AF19" s="353"/>
      <c r="AG19" s="353"/>
      <c r="AH19" s="353"/>
      <c r="AI19" s="354"/>
      <c r="AJ19" s="354"/>
      <c r="AK19" s="354"/>
      <c r="AL19" s="354"/>
      <c r="AM19" s="354"/>
      <c r="AN19" s="354"/>
      <c r="AO19" s="354"/>
      <c r="AP19" s="354"/>
      <c r="AQ19" s="354"/>
      <c r="AR19" s="354"/>
      <c r="AS19" s="354"/>
      <c r="AT19" s="354"/>
      <c r="AU19" s="353"/>
      <c r="AV19" s="353"/>
      <c r="AW19" s="353"/>
      <c r="AX19" s="353"/>
      <c r="AY19" s="354"/>
      <c r="AZ19" s="354"/>
      <c r="BA19" s="354"/>
      <c r="BB19" s="354"/>
      <c r="BC19" s="354"/>
      <c r="BD19" s="354"/>
      <c r="BE19" s="354"/>
      <c r="BF19" s="354"/>
      <c r="BG19" s="354"/>
      <c r="BH19" s="354"/>
      <c r="BI19" s="354"/>
      <c r="BJ19" s="354"/>
      <c r="BK19" s="353"/>
      <c r="BL19" s="353"/>
      <c r="BM19" s="353"/>
      <c r="BN19" s="353"/>
      <c r="BO19" s="354"/>
      <c r="BP19" s="354"/>
      <c r="BQ19" s="354"/>
      <c r="BR19" s="354"/>
      <c r="BS19" s="354"/>
      <c r="BT19" s="354"/>
      <c r="BU19" s="354"/>
      <c r="BV19" s="354"/>
      <c r="BW19" s="354"/>
      <c r="BX19" s="354"/>
      <c r="BY19" s="354"/>
      <c r="BZ19" s="354"/>
      <c r="CA19" s="353"/>
      <c r="CB19" s="353"/>
      <c r="CC19" s="353"/>
      <c r="CD19" s="353"/>
      <c r="CE19" s="354"/>
      <c r="CF19" s="354"/>
      <c r="CG19" s="354"/>
      <c r="CH19" s="354"/>
      <c r="CI19" s="354"/>
      <c r="CJ19" s="354"/>
      <c r="CK19" s="354"/>
      <c r="CL19" s="354"/>
      <c r="CM19" s="354"/>
      <c r="CN19" s="354"/>
      <c r="CO19" s="354"/>
      <c r="CP19" s="354"/>
      <c r="CQ19" s="353"/>
      <c r="CR19" s="353"/>
      <c r="CS19" s="353"/>
      <c r="CT19" s="353"/>
      <c r="CU19" s="354"/>
      <c r="CV19" s="354"/>
      <c r="CW19" s="354"/>
      <c r="CX19" s="354"/>
      <c r="CY19" s="354"/>
      <c r="CZ19" s="354"/>
      <c r="DA19" s="354"/>
      <c r="DB19" s="354"/>
      <c r="DC19" s="354"/>
      <c r="DD19" s="354"/>
      <c r="DE19" s="354"/>
      <c r="DF19" s="354"/>
      <c r="DG19" s="353"/>
      <c r="DH19" s="353"/>
      <c r="DI19" s="353"/>
      <c r="DJ19" s="353"/>
      <c r="DK19" s="354"/>
      <c r="DL19" s="354"/>
      <c r="DM19" s="354"/>
      <c r="DN19" s="354"/>
      <c r="DO19" s="354"/>
      <c r="DP19" s="354"/>
      <c r="DQ19" s="354"/>
      <c r="DR19" s="354"/>
      <c r="DS19" s="354"/>
      <c r="DT19" s="354"/>
      <c r="DU19" s="354"/>
      <c r="DV19" s="354"/>
      <c r="DW19" s="353"/>
      <c r="DX19" s="353"/>
      <c r="DY19" s="353"/>
      <c r="DZ19" s="353"/>
      <c r="EA19" s="354"/>
      <c r="EB19" s="354"/>
      <c r="EC19" s="354"/>
      <c r="ED19" s="354"/>
      <c r="EE19" s="354"/>
      <c r="EF19" s="354"/>
      <c r="EG19" s="354"/>
      <c r="EH19" s="354"/>
      <c r="EI19" s="354"/>
      <c r="EJ19" s="354"/>
      <c r="EK19" s="354"/>
      <c r="EL19" s="354"/>
      <c r="EM19" s="353"/>
      <c r="EN19" s="353"/>
      <c r="EO19" s="353"/>
      <c r="EP19" s="353"/>
      <c r="EQ19" s="354"/>
      <c r="ER19" s="354"/>
      <c r="ES19" s="354"/>
      <c r="ET19" s="354"/>
      <c r="EU19" s="354"/>
      <c r="EV19" s="354"/>
      <c r="EW19" s="354"/>
      <c r="EX19" s="354"/>
      <c r="EY19" s="354"/>
      <c r="EZ19" s="354"/>
      <c r="FA19" s="354"/>
      <c r="FB19" s="354"/>
      <c r="FC19" s="353"/>
      <c r="FD19" s="353"/>
      <c r="FE19" s="353"/>
      <c r="FF19" s="353"/>
      <c r="FG19" s="354"/>
      <c r="FH19" s="354"/>
      <c r="FI19" s="354"/>
      <c r="FJ19" s="354"/>
      <c r="FK19" s="354"/>
      <c r="FL19" s="354"/>
      <c r="FM19" s="354"/>
      <c r="FN19" s="354"/>
      <c r="FO19" s="354"/>
      <c r="FP19" s="354"/>
      <c r="FQ19" s="354"/>
      <c r="FR19" s="354"/>
      <c r="FS19" s="353"/>
      <c r="FT19" s="353"/>
      <c r="FU19" s="353"/>
      <c r="FV19" s="353"/>
      <c r="FW19" s="354"/>
      <c r="FX19" s="354"/>
      <c r="FY19" s="354"/>
      <c r="FZ19" s="354"/>
      <c r="GA19" s="354"/>
      <c r="GB19" s="354"/>
      <c r="GC19" s="354"/>
      <c r="GD19" s="354"/>
      <c r="GE19" s="354"/>
      <c r="GF19" s="354"/>
      <c r="GG19" s="354"/>
      <c r="GH19" s="354"/>
      <c r="GI19" s="353"/>
      <c r="GJ19" s="353"/>
      <c r="GK19" s="353"/>
      <c r="GL19" s="353"/>
      <c r="GM19" s="354"/>
      <c r="GN19" s="354"/>
      <c r="GO19" s="354"/>
      <c r="GP19" s="354"/>
      <c r="GQ19" s="354"/>
      <c r="GR19" s="354"/>
      <c r="GS19" s="354"/>
      <c r="GT19" s="354"/>
      <c r="GU19" s="354"/>
      <c r="GV19" s="354"/>
      <c r="GW19" s="354"/>
      <c r="GX19" s="354"/>
      <c r="GY19" s="353"/>
      <c r="GZ19" s="353"/>
      <c r="HA19" s="353"/>
      <c r="HB19" s="353"/>
      <c r="HC19" s="354"/>
      <c r="HD19" s="354"/>
      <c r="HE19" s="354"/>
      <c r="HF19" s="354"/>
      <c r="HG19" s="354"/>
      <c r="HH19" s="354"/>
      <c r="HI19" s="354"/>
      <c r="HJ19" s="354"/>
      <c r="HK19" s="354"/>
      <c r="HL19" s="354"/>
      <c r="HM19" s="354"/>
      <c r="HN19" s="354"/>
      <c r="HO19" s="353"/>
      <c r="HP19" s="353"/>
      <c r="HQ19" s="353"/>
      <c r="HR19" s="353"/>
      <c r="HS19" s="354"/>
      <c r="HT19" s="354"/>
      <c r="HU19" s="354"/>
      <c r="HV19" s="354"/>
      <c r="HW19" s="354"/>
      <c r="HX19" s="354"/>
      <c r="HY19" s="354"/>
      <c r="HZ19" s="354"/>
      <c r="IA19" s="354"/>
      <c r="IB19" s="354"/>
      <c r="IC19" s="354"/>
      <c r="ID19" s="354"/>
      <c r="IE19" s="353"/>
      <c r="IF19" s="353"/>
      <c r="IG19" s="353"/>
      <c r="IH19" s="353"/>
      <c r="II19" s="354"/>
      <c r="IJ19" s="354"/>
      <c r="IK19" s="354"/>
      <c r="IL19" s="354"/>
      <c r="IM19" s="354"/>
      <c r="IN19" s="354"/>
      <c r="IO19" s="354"/>
      <c r="IP19" s="354"/>
      <c r="IQ19" s="354"/>
      <c r="IR19" s="354"/>
      <c r="IS19" s="354"/>
      <c r="IT19" s="354"/>
      <c r="IU19" s="353"/>
      <c r="IV19" s="353"/>
    </row>
    <row r="20" spans="1:256" s="355" customFormat="1" ht="15" customHeight="1">
      <c r="A20" s="314"/>
      <c r="B20" s="1123"/>
      <c r="C20" s="1121"/>
      <c r="D20" s="1121"/>
      <c r="E20" s="1124"/>
      <c r="F20" s="1121"/>
      <c r="G20" s="1121"/>
      <c r="H20" s="1121"/>
      <c r="I20" s="1121"/>
      <c r="J20" s="1123"/>
      <c r="K20" s="1121"/>
      <c r="L20" s="1121"/>
      <c r="M20" s="1124"/>
      <c r="N20" s="315"/>
      <c r="O20" s="316"/>
      <c r="P20" s="315"/>
      <c r="Q20" s="359"/>
      <c r="R20" s="353"/>
      <c r="S20" s="354"/>
      <c r="T20" s="354"/>
      <c r="U20" s="354"/>
      <c r="V20" s="354"/>
      <c r="W20" s="354"/>
      <c r="X20" s="354"/>
      <c r="Y20" s="354"/>
      <c r="Z20" s="354"/>
      <c r="AA20" s="354"/>
      <c r="AB20" s="354"/>
      <c r="AC20" s="354"/>
      <c r="AD20" s="354"/>
      <c r="AE20" s="353"/>
      <c r="AF20" s="353"/>
      <c r="AG20" s="353"/>
      <c r="AH20" s="353"/>
      <c r="AI20" s="354"/>
      <c r="AJ20" s="354"/>
      <c r="AK20" s="354"/>
      <c r="AL20" s="354"/>
      <c r="AM20" s="354"/>
      <c r="AN20" s="354"/>
      <c r="AO20" s="354"/>
      <c r="AP20" s="354"/>
      <c r="AQ20" s="354"/>
      <c r="AR20" s="354"/>
      <c r="AS20" s="354"/>
      <c r="AT20" s="354"/>
      <c r="AU20" s="353"/>
      <c r="AV20" s="353"/>
      <c r="AW20" s="353"/>
      <c r="AX20" s="353"/>
      <c r="AY20" s="354"/>
      <c r="AZ20" s="354"/>
      <c r="BA20" s="354"/>
      <c r="BB20" s="354"/>
      <c r="BC20" s="354"/>
      <c r="BD20" s="354"/>
      <c r="BE20" s="354"/>
      <c r="BF20" s="354"/>
      <c r="BG20" s="354"/>
      <c r="BH20" s="354"/>
      <c r="BI20" s="354"/>
      <c r="BJ20" s="354"/>
      <c r="BK20" s="353"/>
      <c r="BL20" s="353"/>
      <c r="BM20" s="353"/>
      <c r="BN20" s="353"/>
      <c r="BO20" s="354"/>
      <c r="BP20" s="354"/>
      <c r="BQ20" s="354"/>
      <c r="BR20" s="354"/>
      <c r="BS20" s="354"/>
      <c r="BT20" s="354"/>
      <c r="BU20" s="354"/>
      <c r="BV20" s="354"/>
      <c r="BW20" s="354"/>
      <c r="BX20" s="354"/>
      <c r="BY20" s="354"/>
      <c r="BZ20" s="354"/>
      <c r="CA20" s="353"/>
      <c r="CB20" s="353"/>
      <c r="CC20" s="353"/>
      <c r="CD20" s="353"/>
      <c r="CE20" s="354"/>
      <c r="CF20" s="354"/>
      <c r="CG20" s="354"/>
      <c r="CH20" s="354"/>
      <c r="CI20" s="354"/>
      <c r="CJ20" s="354"/>
      <c r="CK20" s="354"/>
      <c r="CL20" s="354"/>
      <c r="CM20" s="354"/>
      <c r="CN20" s="354"/>
      <c r="CO20" s="354"/>
      <c r="CP20" s="354"/>
      <c r="CQ20" s="353"/>
      <c r="CR20" s="353"/>
      <c r="CS20" s="353"/>
      <c r="CT20" s="353"/>
      <c r="CU20" s="354"/>
      <c r="CV20" s="354"/>
      <c r="CW20" s="354"/>
      <c r="CX20" s="354"/>
      <c r="CY20" s="354"/>
      <c r="CZ20" s="354"/>
      <c r="DA20" s="354"/>
      <c r="DB20" s="354"/>
      <c r="DC20" s="354"/>
      <c r="DD20" s="354"/>
      <c r="DE20" s="354"/>
      <c r="DF20" s="354"/>
      <c r="DG20" s="353"/>
      <c r="DH20" s="353"/>
      <c r="DI20" s="353"/>
      <c r="DJ20" s="353"/>
      <c r="DK20" s="354"/>
      <c r="DL20" s="354"/>
      <c r="DM20" s="354"/>
      <c r="DN20" s="354"/>
      <c r="DO20" s="354"/>
      <c r="DP20" s="354"/>
      <c r="DQ20" s="354"/>
      <c r="DR20" s="354"/>
      <c r="DS20" s="354"/>
      <c r="DT20" s="354"/>
      <c r="DU20" s="354"/>
      <c r="DV20" s="354"/>
      <c r="DW20" s="353"/>
      <c r="DX20" s="353"/>
      <c r="DY20" s="353"/>
      <c r="DZ20" s="353"/>
      <c r="EA20" s="354"/>
      <c r="EB20" s="354"/>
      <c r="EC20" s="354"/>
      <c r="ED20" s="354"/>
      <c r="EE20" s="354"/>
      <c r="EF20" s="354"/>
      <c r="EG20" s="354"/>
      <c r="EH20" s="354"/>
      <c r="EI20" s="354"/>
      <c r="EJ20" s="354"/>
      <c r="EK20" s="354"/>
      <c r="EL20" s="354"/>
      <c r="EM20" s="353"/>
      <c r="EN20" s="353"/>
      <c r="EO20" s="353"/>
      <c r="EP20" s="353"/>
      <c r="EQ20" s="354"/>
      <c r="ER20" s="354"/>
      <c r="ES20" s="354"/>
      <c r="ET20" s="354"/>
      <c r="EU20" s="354"/>
      <c r="EV20" s="354"/>
      <c r="EW20" s="354"/>
      <c r="EX20" s="354"/>
      <c r="EY20" s="354"/>
      <c r="EZ20" s="354"/>
      <c r="FA20" s="354"/>
      <c r="FB20" s="354"/>
      <c r="FC20" s="353"/>
      <c r="FD20" s="353"/>
      <c r="FE20" s="353"/>
      <c r="FF20" s="353"/>
      <c r="FG20" s="354"/>
      <c r="FH20" s="354"/>
      <c r="FI20" s="354"/>
      <c r="FJ20" s="354"/>
      <c r="FK20" s="354"/>
      <c r="FL20" s="354"/>
      <c r="FM20" s="354"/>
      <c r="FN20" s="354"/>
      <c r="FO20" s="354"/>
      <c r="FP20" s="354"/>
      <c r="FQ20" s="354"/>
      <c r="FR20" s="354"/>
      <c r="FS20" s="353"/>
      <c r="FT20" s="353"/>
      <c r="FU20" s="353"/>
      <c r="FV20" s="353"/>
      <c r="FW20" s="354"/>
      <c r="FX20" s="354"/>
      <c r="FY20" s="354"/>
      <c r="FZ20" s="354"/>
      <c r="GA20" s="354"/>
      <c r="GB20" s="354"/>
      <c r="GC20" s="354"/>
      <c r="GD20" s="354"/>
      <c r="GE20" s="354"/>
      <c r="GF20" s="354"/>
      <c r="GG20" s="354"/>
      <c r="GH20" s="354"/>
      <c r="GI20" s="353"/>
      <c r="GJ20" s="353"/>
      <c r="GK20" s="353"/>
      <c r="GL20" s="353"/>
      <c r="GM20" s="354"/>
      <c r="GN20" s="354"/>
      <c r="GO20" s="354"/>
      <c r="GP20" s="354"/>
      <c r="GQ20" s="354"/>
      <c r="GR20" s="354"/>
      <c r="GS20" s="354"/>
      <c r="GT20" s="354"/>
      <c r="GU20" s="354"/>
      <c r="GV20" s="354"/>
      <c r="GW20" s="354"/>
      <c r="GX20" s="354"/>
      <c r="GY20" s="353"/>
      <c r="GZ20" s="353"/>
      <c r="HA20" s="353"/>
      <c r="HB20" s="353"/>
      <c r="HC20" s="354"/>
      <c r="HD20" s="354"/>
      <c r="HE20" s="354"/>
      <c r="HF20" s="354"/>
      <c r="HG20" s="354"/>
      <c r="HH20" s="354"/>
      <c r="HI20" s="354"/>
      <c r="HJ20" s="354"/>
      <c r="HK20" s="354"/>
      <c r="HL20" s="354"/>
      <c r="HM20" s="354"/>
      <c r="HN20" s="354"/>
      <c r="HO20" s="353"/>
      <c r="HP20" s="353"/>
      <c r="HQ20" s="353"/>
      <c r="HR20" s="353"/>
      <c r="HS20" s="354"/>
      <c r="HT20" s="354"/>
      <c r="HU20" s="354"/>
      <c r="HV20" s="354"/>
      <c r="HW20" s="354"/>
      <c r="HX20" s="354"/>
      <c r="HY20" s="354"/>
      <c r="HZ20" s="354"/>
      <c r="IA20" s="354"/>
      <c r="IB20" s="354"/>
      <c r="IC20" s="354"/>
      <c r="ID20" s="354"/>
      <c r="IE20" s="353"/>
      <c r="IF20" s="353"/>
      <c r="IG20" s="353"/>
      <c r="IH20" s="353"/>
      <c r="II20" s="354"/>
      <c r="IJ20" s="354"/>
      <c r="IK20" s="354"/>
      <c r="IL20" s="354"/>
      <c r="IM20" s="354"/>
      <c r="IN20" s="354"/>
      <c r="IO20" s="354"/>
      <c r="IP20" s="354"/>
      <c r="IQ20" s="354"/>
      <c r="IR20" s="354"/>
      <c r="IS20" s="354"/>
      <c r="IT20" s="354"/>
      <c r="IU20" s="353"/>
      <c r="IV20" s="353"/>
    </row>
    <row r="21" spans="1:256" s="355" customFormat="1" ht="15" customHeight="1">
      <c r="A21" s="314"/>
      <c r="B21" s="1123"/>
      <c r="C21" s="1121"/>
      <c r="D21" s="1121"/>
      <c r="E21" s="1124"/>
      <c r="F21" s="1121"/>
      <c r="G21" s="1121"/>
      <c r="H21" s="1121"/>
      <c r="I21" s="1121"/>
      <c r="J21" s="1123"/>
      <c r="K21" s="1121"/>
      <c r="L21" s="1121"/>
      <c r="M21" s="1124"/>
      <c r="N21" s="315"/>
      <c r="O21" s="316"/>
      <c r="P21" s="315"/>
      <c r="Q21" s="359"/>
      <c r="R21" s="353"/>
      <c r="S21" s="354"/>
      <c r="T21" s="354"/>
      <c r="U21" s="354"/>
      <c r="V21" s="354"/>
      <c r="W21" s="354"/>
      <c r="X21" s="354"/>
      <c r="Y21" s="354"/>
      <c r="Z21" s="354"/>
      <c r="AA21" s="354"/>
      <c r="AB21" s="354"/>
      <c r="AC21" s="354"/>
      <c r="AD21" s="354"/>
      <c r="AE21" s="353"/>
      <c r="AF21" s="353"/>
      <c r="AG21" s="353"/>
      <c r="AH21" s="353"/>
      <c r="AI21" s="354"/>
      <c r="AJ21" s="354"/>
      <c r="AK21" s="354"/>
      <c r="AL21" s="354"/>
      <c r="AM21" s="354"/>
      <c r="AN21" s="354"/>
      <c r="AO21" s="354"/>
      <c r="AP21" s="354"/>
      <c r="AQ21" s="354"/>
      <c r="AR21" s="354"/>
      <c r="AS21" s="354"/>
      <c r="AT21" s="354"/>
      <c r="AU21" s="353"/>
      <c r="AV21" s="353"/>
      <c r="AW21" s="353"/>
      <c r="AX21" s="353"/>
      <c r="AY21" s="354"/>
      <c r="AZ21" s="354"/>
      <c r="BA21" s="354"/>
      <c r="BB21" s="354"/>
      <c r="BC21" s="354"/>
      <c r="BD21" s="354"/>
      <c r="BE21" s="354"/>
      <c r="BF21" s="354"/>
      <c r="BG21" s="354"/>
      <c r="BH21" s="354"/>
      <c r="BI21" s="354"/>
      <c r="BJ21" s="354"/>
      <c r="BK21" s="353"/>
      <c r="BL21" s="353"/>
      <c r="BM21" s="353"/>
      <c r="BN21" s="353"/>
      <c r="BO21" s="354"/>
      <c r="BP21" s="354"/>
      <c r="BQ21" s="354"/>
      <c r="BR21" s="354"/>
      <c r="BS21" s="354"/>
      <c r="BT21" s="354"/>
      <c r="BU21" s="354"/>
      <c r="BV21" s="354"/>
      <c r="BW21" s="354"/>
      <c r="BX21" s="354"/>
      <c r="BY21" s="354"/>
      <c r="BZ21" s="354"/>
      <c r="CA21" s="353"/>
      <c r="CB21" s="353"/>
      <c r="CC21" s="353"/>
      <c r="CD21" s="353"/>
      <c r="CE21" s="354"/>
      <c r="CF21" s="354"/>
      <c r="CG21" s="354"/>
      <c r="CH21" s="354"/>
      <c r="CI21" s="354"/>
      <c r="CJ21" s="354"/>
      <c r="CK21" s="354"/>
      <c r="CL21" s="354"/>
      <c r="CM21" s="354"/>
      <c r="CN21" s="354"/>
      <c r="CO21" s="354"/>
      <c r="CP21" s="354"/>
      <c r="CQ21" s="353"/>
      <c r="CR21" s="353"/>
      <c r="CS21" s="353"/>
      <c r="CT21" s="353"/>
      <c r="CU21" s="354"/>
      <c r="CV21" s="354"/>
      <c r="CW21" s="354"/>
      <c r="CX21" s="354"/>
      <c r="CY21" s="354"/>
      <c r="CZ21" s="354"/>
      <c r="DA21" s="354"/>
      <c r="DB21" s="354"/>
      <c r="DC21" s="354"/>
      <c r="DD21" s="354"/>
      <c r="DE21" s="354"/>
      <c r="DF21" s="354"/>
      <c r="DG21" s="353"/>
      <c r="DH21" s="353"/>
      <c r="DI21" s="353"/>
      <c r="DJ21" s="353"/>
      <c r="DK21" s="354"/>
      <c r="DL21" s="354"/>
      <c r="DM21" s="354"/>
      <c r="DN21" s="354"/>
      <c r="DO21" s="354"/>
      <c r="DP21" s="354"/>
      <c r="DQ21" s="354"/>
      <c r="DR21" s="354"/>
      <c r="DS21" s="354"/>
      <c r="DT21" s="354"/>
      <c r="DU21" s="354"/>
      <c r="DV21" s="354"/>
      <c r="DW21" s="353"/>
      <c r="DX21" s="353"/>
      <c r="DY21" s="353"/>
      <c r="DZ21" s="353"/>
      <c r="EA21" s="354"/>
      <c r="EB21" s="354"/>
      <c r="EC21" s="354"/>
      <c r="ED21" s="354"/>
      <c r="EE21" s="354"/>
      <c r="EF21" s="354"/>
      <c r="EG21" s="354"/>
      <c r="EH21" s="354"/>
      <c r="EI21" s="354"/>
      <c r="EJ21" s="354"/>
      <c r="EK21" s="354"/>
      <c r="EL21" s="354"/>
      <c r="EM21" s="353"/>
      <c r="EN21" s="353"/>
      <c r="EO21" s="353"/>
      <c r="EP21" s="353"/>
      <c r="EQ21" s="354"/>
      <c r="ER21" s="354"/>
      <c r="ES21" s="354"/>
      <c r="ET21" s="354"/>
      <c r="EU21" s="354"/>
      <c r="EV21" s="354"/>
      <c r="EW21" s="354"/>
      <c r="EX21" s="354"/>
      <c r="EY21" s="354"/>
      <c r="EZ21" s="354"/>
      <c r="FA21" s="354"/>
      <c r="FB21" s="354"/>
      <c r="FC21" s="353"/>
      <c r="FD21" s="353"/>
      <c r="FE21" s="353"/>
      <c r="FF21" s="353"/>
      <c r="FG21" s="354"/>
      <c r="FH21" s="354"/>
      <c r="FI21" s="354"/>
      <c r="FJ21" s="354"/>
      <c r="FK21" s="354"/>
      <c r="FL21" s="354"/>
      <c r="FM21" s="354"/>
      <c r="FN21" s="354"/>
      <c r="FO21" s="354"/>
      <c r="FP21" s="354"/>
      <c r="FQ21" s="354"/>
      <c r="FR21" s="354"/>
      <c r="FS21" s="353"/>
      <c r="FT21" s="353"/>
      <c r="FU21" s="353"/>
      <c r="FV21" s="353"/>
      <c r="FW21" s="354"/>
      <c r="FX21" s="354"/>
      <c r="FY21" s="354"/>
      <c r="FZ21" s="354"/>
      <c r="GA21" s="354"/>
      <c r="GB21" s="354"/>
      <c r="GC21" s="354"/>
      <c r="GD21" s="354"/>
      <c r="GE21" s="354"/>
      <c r="GF21" s="354"/>
      <c r="GG21" s="354"/>
      <c r="GH21" s="354"/>
      <c r="GI21" s="353"/>
      <c r="GJ21" s="353"/>
      <c r="GK21" s="353"/>
      <c r="GL21" s="353"/>
      <c r="GM21" s="354"/>
      <c r="GN21" s="354"/>
      <c r="GO21" s="354"/>
      <c r="GP21" s="354"/>
      <c r="GQ21" s="354"/>
      <c r="GR21" s="354"/>
      <c r="GS21" s="354"/>
      <c r="GT21" s="354"/>
      <c r="GU21" s="354"/>
      <c r="GV21" s="354"/>
      <c r="GW21" s="354"/>
      <c r="GX21" s="354"/>
      <c r="GY21" s="353"/>
      <c r="GZ21" s="353"/>
      <c r="HA21" s="353"/>
      <c r="HB21" s="353"/>
      <c r="HC21" s="354"/>
      <c r="HD21" s="354"/>
      <c r="HE21" s="354"/>
      <c r="HF21" s="354"/>
      <c r="HG21" s="354"/>
      <c r="HH21" s="354"/>
      <c r="HI21" s="354"/>
      <c r="HJ21" s="354"/>
      <c r="HK21" s="354"/>
      <c r="HL21" s="354"/>
      <c r="HM21" s="354"/>
      <c r="HN21" s="354"/>
      <c r="HO21" s="353"/>
      <c r="HP21" s="353"/>
      <c r="HQ21" s="353"/>
      <c r="HR21" s="353"/>
      <c r="HS21" s="354"/>
      <c r="HT21" s="354"/>
      <c r="HU21" s="354"/>
      <c r="HV21" s="354"/>
      <c r="HW21" s="354"/>
      <c r="HX21" s="354"/>
      <c r="HY21" s="354"/>
      <c r="HZ21" s="354"/>
      <c r="IA21" s="354"/>
      <c r="IB21" s="354"/>
      <c r="IC21" s="354"/>
      <c r="ID21" s="354"/>
      <c r="IE21" s="353"/>
      <c r="IF21" s="353"/>
      <c r="IG21" s="353"/>
      <c r="IH21" s="353"/>
      <c r="II21" s="354"/>
      <c r="IJ21" s="354"/>
      <c r="IK21" s="354"/>
      <c r="IL21" s="354"/>
      <c r="IM21" s="354"/>
      <c r="IN21" s="354"/>
      <c r="IO21" s="354"/>
      <c r="IP21" s="354"/>
      <c r="IQ21" s="354"/>
      <c r="IR21" s="354"/>
      <c r="IS21" s="354"/>
      <c r="IT21" s="354"/>
      <c r="IU21" s="353"/>
      <c r="IV21" s="353"/>
    </row>
    <row r="22" spans="1:256" s="355" customFormat="1" ht="15" customHeight="1">
      <c r="A22" s="314"/>
      <c r="B22" s="1123"/>
      <c r="C22" s="1121"/>
      <c r="D22" s="1121"/>
      <c r="E22" s="1124"/>
      <c r="F22" s="1121"/>
      <c r="G22" s="1121"/>
      <c r="H22" s="1121"/>
      <c r="I22" s="1121"/>
      <c r="J22" s="1123"/>
      <c r="K22" s="1121"/>
      <c r="L22" s="1121"/>
      <c r="M22" s="1124"/>
      <c r="N22" s="315"/>
      <c r="O22" s="316"/>
      <c r="P22" s="315"/>
      <c r="Q22" s="359"/>
      <c r="R22" s="353"/>
      <c r="S22" s="354"/>
      <c r="T22" s="354"/>
      <c r="U22" s="354"/>
      <c r="V22" s="354"/>
      <c r="W22" s="354"/>
      <c r="X22" s="354"/>
      <c r="Y22" s="354"/>
      <c r="Z22" s="354"/>
      <c r="AA22" s="354"/>
      <c r="AB22" s="354"/>
      <c r="AC22" s="354"/>
      <c r="AD22" s="354"/>
      <c r="AE22" s="353"/>
      <c r="AF22" s="353"/>
      <c r="AG22" s="353"/>
      <c r="AH22" s="353"/>
      <c r="AI22" s="354"/>
      <c r="AJ22" s="354"/>
      <c r="AK22" s="354"/>
      <c r="AL22" s="354"/>
      <c r="AM22" s="354"/>
      <c r="AN22" s="354"/>
      <c r="AO22" s="354"/>
      <c r="AP22" s="354"/>
      <c r="AQ22" s="354"/>
      <c r="AR22" s="354"/>
      <c r="AS22" s="354"/>
      <c r="AT22" s="354"/>
      <c r="AU22" s="353"/>
      <c r="AV22" s="353"/>
      <c r="AW22" s="353"/>
      <c r="AX22" s="353"/>
      <c r="AY22" s="354"/>
      <c r="AZ22" s="354"/>
      <c r="BA22" s="354"/>
      <c r="BB22" s="354"/>
      <c r="BC22" s="354"/>
      <c r="BD22" s="354"/>
      <c r="BE22" s="354"/>
      <c r="BF22" s="354"/>
      <c r="BG22" s="354"/>
      <c r="BH22" s="354"/>
      <c r="BI22" s="354"/>
      <c r="BJ22" s="354"/>
      <c r="BK22" s="353"/>
      <c r="BL22" s="353"/>
      <c r="BM22" s="353"/>
      <c r="BN22" s="353"/>
      <c r="BO22" s="354"/>
      <c r="BP22" s="354"/>
      <c r="BQ22" s="354"/>
      <c r="BR22" s="354"/>
      <c r="BS22" s="354"/>
      <c r="BT22" s="354"/>
      <c r="BU22" s="354"/>
      <c r="BV22" s="354"/>
      <c r="BW22" s="354"/>
      <c r="BX22" s="354"/>
      <c r="BY22" s="354"/>
      <c r="BZ22" s="354"/>
      <c r="CA22" s="353"/>
      <c r="CB22" s="353"/>
      <c r="CC22" s="353"/>
      <c r="CD22" s="353"/>
      <c r="CE22" s="354"/>
      <c r="CF22" s="354"/>
      <c r="CG22" s="354"/>
      <c r="CH22" s="354"/>
      <c r="CI22" s="354"/>
      <c r="CJ22" s="354"/>
      <c r="CK22" s="354"/>
      <c r="CL22" s="354"/>
      <c r="CM22" s="354"/>
      <c r="CN22" s="354"/>
      <c r="CO22" s="354"/>
      <c r="CP22" s="354"/>
      <c r="CQ22" s="353"/>
      <c r="CR22" s="353"/>
      <c r="CS22" s="353"/>
      <c r="CT22" s="353"/>
      <c r="CU22" s="354"/>
      <c r="CV22" s="354"/>
      <c r="CW22" s="354"/>
      <c r="CX22" s="354"/>
      <c r="CY22" s="354"/>
      <c r="CZ22" s="354"/>
      <c r="DA22" s="354"/>
      <c r="DB22" s="354"/>
      <c r="DC22" s="354"/>
      <c r="DD22" s="354"/>
      <c r="DE22" s="354"/>
      <c r="DF22" s="354"/>
      <c r="DG22" s="353"/>
      <c r="DH22" s="353"/>
      <c r="DI22" s="353"/>
      <c r="DJ22" s="353"/>
      <c r="DK22" s="354"/>
      <c r="DL22" s="354"/>
      <c r="DM22" s="354"/>
      <c r="DN22" s="354"/>
      <c r="DO22" s="354"/>
      <c r="DP22" s="354"/>
      <c r="DQ22" s="354"/>
      <c r="DR22" s="354"/>
      <c r="DS22" s="354"/>
      <c r="DT22" s="354"/>
      <c r="DU22" s="354"/>
      <c r="DV22" s="354"/>
      <c r="DW22" s="353"/>
      <c r="DX22" s="353"/>
      <c r="DY22" s="353"/>
      <c r="DZ22" s="353"/>
      <c r="EA22" s="354"/>
      <c r="EB22" s="354"/>
      <c r="EC22" s="354"/>
      <c r="ED22" s="354"/>
      <c r="EE22" s="354"/>
      <c r="EF22" s="354"/>
      <c r="EG22" s="354"/>
      <c r="EH22" s="354"/>
      <c r="EI22" s="354"/>
      <c r="EJ22" s="354"/>
      <c r="EK22" s="354"/>
      <c r="EL22" s="354"/>
      <c r="EM22" s="353"/>
      <c r="EN22" s="353"/>
      <c r="EO22" s="353"/>
      <c r="EP22" s="353"/>
      <c r="EQ22" s="354"/>
      <c r="ER22" s="354"/>
      <c r="ES22" s="354"/>
      <c r="ET22" s="354"/>
      <c r="EU22" s="354"/>
      <c r="EV22" s="354"/>
      <c r="EW22" s="354"/>
      <c r="EX22" s="354"/>
      <c r="EY22" s="354"/>
      <c r="EZ22" s="354"/>
      <c r="FA22" s="354"/>
      <c r="FB22" s="354"/>
      <c r="FC22" s="353"/>
      <c r="FD22" s="353"/>
      <c r="FE22" s="353"/>
      <c r="FF22" s="353"/>
      <c r="FG22" s="354"/>
      <c r="FH22" s="354"/>
      <c r="FI22" s="354"/>
      <c r="FJ22" s="354"/>
      <c r="FK22" s="354"/>
      <c r="FL22" s="354"/>
      <c r="FM22" s="354"/>
      <c r="FN22" s="354"/>
      <c r="FO22" s="354"/>
      <c r="FP22" s="354"/>
      <c r="FQ22" s="354"/>
      <c r="FR22" s="354"/>
      <c r="FS22" s="353"/>
      <c r="FT22" s="353"/>
      <c r="FU22" s="353"/>
      <c r="FV22" s="353"/>
      <c r="FW22" s="354"/>
      <c r="FX22" s="354"/>
      <c r="FY22" s="354"/>
      <c r="FZ22" s="354"/>
      <c r="GA22" s="354"/>
      <c r="GB22" s="354"/>
      <c r="GC22" s="354"/>
      <c r="GD22" s="354"/>
      <c r="GE22" s="354"/>
      <c r="GF22" s="354"/>
      <c r="GG22" s="354"/>
      <c r="GH22" s="354"/>
      <c r="GI22" s="353"/>
      <c r="GJ22" s="353"/>
      <c r="GK22" s="353"/>
      <c r="GL22" s="353"/>
      <c r="GM22" s="354"/>
      <c r="GN22" s="354"/>
      <c r="GO22" s="354"/>
      <c r="GP22" s="354"/>
      <c r="GQ22" s="354"/>
      <c r="GR22" s="354"/>
      <c r="GS22" s="354"/>
      <c r="GT22" s="354"/>
      <c r="GU22" s="354"/>
      <c r="GV22" s="354"/>
      <c r="GW22" s="354"/>
      <c r="GX22" s="354"/>
      <c r="GY22" s="353"/>
      <c r="GZ22" s="353"/>
      <c r="HA22" s="353"/>
      <c r="HB22" s="353"/>
      <c r="HC22" s="354"/>
      <c r="HD22" s="354"/>
      <c r="HE22" s="354"/>
      <c r="HF22" s="354"/>
      <c r="HG22" s="354"/>
      <c r="HH22" s="354"/>
      <c r="HI22" s="354"/>
      <c r="HJ22" s="354"/>
      <c r="HK22" s="354"/>
      <c r="HL22" s="354"/>
      <c r="HM22" s="354"/>
      <c r="HN22" s="354"/>
      <c r="HO22" s="353"/>
      <c r="HP22" s="353"/>
      <c r="HQ22" s="353"/>
      <c r="HR22" s="353"/>
      <c r="HS22" s="354"/>
      <c r="HT22" s="354"/>
      <c r="HU22" s="354"/>
      <c r="HV22" s="354"/>
      <c r="HW22" s="354"/>
      <c r="HX22" s="354"/>
      <c r="HY22" s="354"/>
      <c r="HZ22" s="354"/>
      <c r="IA22" s="354"/>
      <c r="IB22" s="354"/>
      <c r="IC22" s="354"/>
      <c r="ID22" s="354"/>
      <c r="IE22" s="353"/>
      <c r="IF22" s="353"/>
      <c r="IG22" s="353"/>
      <c r="IH22" s="353"/>
      <c r="II22" s="354"/>
      <c r="IJ22" s="354"/>
      <c r="IK22" s="354"/>
      <c r="IL22" s="354"/>
      <c r="IM22" s="354"/>
      <c r="IN22" s="354"/>
      <c r="IO22" s="354"/>
      <c r="IP22" s="354"/>
      <c r="IQ22" s="354"/>
      <c r="IR22" s="354"/>
      <c r="IS22" s="354"/>
      <c r="IT22" s="354"/>
      <c r="IU22" s="353"/>
      <c r="IV22" s="353"/>
    </row>
    <row r="23" spans="1:256" s="355" customFormat="1" ht="15" customHeight="1">
      <c r="A23" s="314"/>
      <c r="B23" s="1123"/>
      <c r="C23" s="1121"/>
      <c r="D23" s="1121"/>
      <c r="E23" s="1124"/>
      <c r="F23" s="1121"/>
      <c r="G23" s="1121"/>
      <c r="H23" s="1121"/>
      <c r="I23" s="1121"/>
      <c r="J23" s="1123"/>
      <c r="K23" s="1121"/>
      <c r="L23" s="1121"/>
      <c r="M23" s="1124"/>
      <c r="N23" s="315"/>
      <c r="O23" s="316"/>
      <c r="P23" s="315"/>
      <c r="Q23" s="359"/>
      <c r="R23" s="353"/>
      <c r="S23" s="354"/>
      <c r="T23" s="354"/>
      <c r="U23" s="354"/>
      <c r="V23" s="354"/>
      <c r="W23" s="354"/>
      <c r="X23" s="354"/>
      <c r="Y23" s="354"/>
      <c r="Z23" s="354"/>
      <c r="AA23" s="354"/>
      <c r="AB23" s="354"/>
      <c r="AC23" s="354"/>
      <c r="AD23" s="354"/>
      <c r="AE23" s="353"/>
      <c r="AF23" s="353"/>
      <c r="AG23" s="353"/>
      <c r="AH23" s="353"/>
      <c r="AI23" s="354"/>
      <c r="AJ23" s="354"/>
      <c r="AK23" s="354"/>
      <c r="AL23" s="354"/>
      <c r="AM23" s="354"/>
      <c r="AN23" s="354"/>
      <c r="AO23" s="354"/>
      <c r="AP23" s="354"/>
      <c r="AQ23" s="354"/>
      <c r="AR23" s="354"/>
      <c r="AS23" s="354"/>
      <c r="AT23" s="354"/>
      <c r="AU23" s="353"/>
      <c r="AV23" s="353"/>
      <c r="AW23" s="353"/>
      <c r="AX23" s="353"/>
      <c r="AY23" s="354"/>
      <c r="AZ23" s="354"/>
      <c r="BA23" s="354"/>
      <c r="BB23" s="354"/>
      <c r="BC23" s="354"/>
      <c r="BD23" s="354"/>
      <c r="BE23" s="354"/>
      <c r="BF23" s="354"/>
      <c r="BG23" s="354"/>
      <c r="BH23" s="354"/>
      <c r="BI23" s="354"/>
      <c r="BJ23" s="354"/>
      <c r="BK23" s="353"/>
      <c r="BL23" s="353"/>
      <c r="BM23" s="353"/>
      <c r="BN23" s="353"/>
      <c r="BO23" s="354"/>
      <c r="BP23" s="354"/>
      <c r="BQ23" s="354"/>
      <c r="BR23" s="354"/>
      <c r="BS23" s="354"/>
      <c r="BT23" s="354"/>
      <c r="BU23" s="354"/>
      <c r="BV23" s="354"/>
      <c r="BW23" s="354"/>
      <c r="BX23" s="354"/>
      <c r="BY23" s="354"/>
      <c r="BZ23" s="354"/>
      <c r="CA23" s="353"/>
      <c r="CB23" s="353"/>
      <c r="CC23" s="353"/>
      <c r="CD23" s="353"/>
      <c r="CE23" s="354"/>
      <c r="CF23" s="354"/>
      <c r="CG23" s="354"/>
      <c r="CH23" s="354"/>
      <c r="CI23" s="354"/>
      <c r="CJ23" s="354"/>
      <c r="CK23" s="354"/>
      <c r="CL23" s="354"/>
      <c r="CM23" s="354"/>
      <c r="CN23" s="354"/>
      <c r="CO23" s="354"/>
      <c r="CP23" s="354"/>
      <c r="CQ23" s="353"/>
      <c r="CR23" s="353"/>
      <c r="CS23" s="353"/>
      <c r="CT23" s="353"/>
      <c r="CU23" s="354"/>
      <c r="CV23" s="354"/>
      <c r="CW23" s="354"/>
      <c r="CX23" s="354"/>
      <c r="CY23" s="354"/>
      <c r="CZ23" s="354"/>
      <c r="DA23" s="354"/>
      <c r="DB23" s="354"/>
      <c r="DC23" s="354"/>
      <c r="DD23" s="354"/>
      <c r="DE23" s="354"/>
      <c r="DF23" s="354"/>
      <c r="DG23" s="353"/>
      <c r="DH23" s="353"/>
      <c r="DI23" s="353"/>
      <c r="DJ23" s="353"/>
      <c r="DK23" s="354"/>
      <c r="DL23" s="354"/>
      <c r="DM23" s="354"/>
      <c r="DN23" s="354"/>
      <c r="DO23" s="354"/>
      <c r="DP23" s="354"/>
      <c r="DQ23" s="354"/>
      <c r="DR23" s="354"/>
      <c r="DS23" s="354"/>
      <c r="DT23" s="354"/>
      <c r="DU23" s="354"/>
      <c r="DV23" s="354"/>
      <c r="DW23" s="353"/>
      <c r="DX23" s="353"/>
      <c r="DY23" s="353"/>
      <c r="DZ23" s="353"/>
      <c r="EA23" s="354"/>
      <c r="EB23" s="354"/>
      <c r="EC23" s="354"/>
      <c r="ED23" s="354"/>
      <c r="EE23" s="354"/>
      <c r="EF23" s="354"/>
      <c r="EG23" s="354"/>
      <c r="EH23" s="354"/>
      <c r="EI23" s="354"/>
      <c r="EJ23" s="354"/>
      <c r="EK23" s="354"/>
      <c r="EL23" s="354"/>
      <c r="EM23" s="353"/>
      <c r="EN23" s="353"/>
      <c r="EO23" s="353"/>
      <c r="EP23" s="353"/>
      <c r="EQ23" s="354"/>
      <c r="ER23" s="354"/>
      <c r="ES23" s="354"/>
      <c r="ET23" s="354"/>
      <c r="EU23" s="354"/>
      <c r="EV23" s="354"/>
      <c r="EW23" s="354"/>
      <c r="EX23" s="354"/>
      <c r="EY23" s="354"/>
      <c r="EZ23" s="354"/>
      <c r="FA23" s="354"/>
      <c r="FB23" s="354"/>
      <c r="FC23" s="353"/>
      <c r="FD23" s="353"/>
      <c r="FE23" s="353"/>
      <c r="FF23" s="353"/>
      <c r="FG23" s="354"/>
      <c r="FH23" s="354"/>
      <c r="FI23" s="354"/>
      <c r="FJ23" s="354"/>
      <c r="FK23" s="354"/>
      <c r="FL23" s="354"/>
      <c r="FM23" s="354"/>
      <c r="FN23" s="354"/>
      <c r="FO23" s="354"/>
      <c r="FP23" s="354"/>
      <c r="FQ23" s="354"/>
      <c r="FR23" s="354"/>
      <c r="FS23" s="353"/>
      <c r="FT23" s="353"/>
      <c r="FU23" s="353"/>
      <c r="FV23" s="353"/>
      <c r="FW23" s="354"/>
      <c r="FX23" s="354"/>
      <c r="FY23" s="354"/>
      <c r="FZ23" s="354"/>
      <c r="GA23" s="354"/>
      <c r="GB23" s="354"/>
      <c r="GC23" s="354"/>
      <c r="GD23" s="354"/>
      <c r="GE23" s="354"/>
      <c r="GF23" s="354"/>
      <c r="GG23" s="354"/>
      <c r="GH23" s="354"/>
      <c r="GI23" s="353"/>
      <c r="GJ23" s="353"/>
      <c r="GK23" s="353"/>
      <c r="GL23" s="353"/>
      <c r="GM23" s="354"/>
      <c r="GN23" s="354"/>
      <c r="GO23" s="354"/>
      <c r="GP23" s="354"/>
      <c r="GQ23" s="354"/>
      <c r="GR23" s="354"/>
      <c r="GS23" s="354"/>
      <c r="GT23" s="354"/>
      <c r="GU23" s="354"/>
      <c r="GV23" s="354"/>
      <c r="GW23" s="354"/>
      <c r="GX23" s="354"/>
      <c r="GY23" s="353"/>
      <c r="GZ23" s="353"/>
      <c r="HA23" s="353"/>
      <c r="HB23" s="353"/>
      <c r="HC23" s="354"/>
      <c r="HD23" s="354"/>
      <c r="HE23" s="354"/>
      <c r="HF23" s="354"/>
      <c r="HG23" s="354"/>
      <c r="HH23" s="354"/>
      <c r="HI23" s="354"/>
      <c r="HJ23" s="354"/>
      <c r="HK23" s="354"/>
      <c r="HL23" s="354"/>
      <c r="HM23" s="354"/>
      <c r="HN23" s="354"/>
      <c r="HO23" s="353"/>
      <c r="HP23" s="353"/>
      <c r="HQ23" s="353"/>
      <c r="HR23" s="353"/>
      <c r="HS23" s="354"/>
      <c r="HT23" s="354"/>
      <c r="HU23" s="354"/>
      <c r="HV23" s="354"/>
      <c r="HW23" s="354"/>
      <c r="HX23" s="354"/>
      <c r="HY23" s="354"/>
      <c r="HZ23" s="354"/>
      <c r="IA23" s="354"/>
      <c r="IB23" s="354"/>
      <c r="IC23" s="354"/>
      <c r="ID23" s="354"/>
      <c r="IE23" s="353"/>
      <c r="IF23" s="353"/>
      <c r="IG23" s="353"/>
      <c r="IH23" s="353"/>
      <c r="II23" s="354"/>
      <c r="IJ23" s="354"/>
      <c r="IK23" s="354"/>
      <c r="IL23" s="354"/>
      <c r="IM23" s="354"/>
      <c r="IN23" s="354"/>
      <c r="IO23" s="354"/>
      <c r="IP23" s="354"/>
      <c r="IQ23" s="354"/>
      <c r="IR23" s="354"/>
      <c r="IS23" s="354"/>
      <c r="IT23" s="354"/>
      <c r="IU23" s="353"/>
      <c r="IV23" s="353"/>
    </row>
    <row r="24" spans="1:256" s="355" customFormat="1" ht="15" customHeight="1">
      <c r="A24" s="314"/>
      <c r="B24" s="1123"/>
      <c r="C24" s="1121"/>
      <c r="D24" s="1121"/>
      <c r="E24" s="1124"/>
      <c r="F24" s="1121"/>
      <c r="G24" s="1121"/>
      <c r="H24" s="1121"/>
      <c r="I24" s="1121"/>
      <c r="J24" s="1123"/>
      <c r="K24" s="1121"/>
      <c r="L24" s="1121"/>
      <c r="M24" s="1124"/>
      <c r="N24" s="315"/>
      <c r="O24" s="316"/>
      <c r="P24" s="315"/>
      <c r="Q24" s="359"/>
      <c r="R24" s="353"/>
      <c r="S24" s="354"/>
      <c r="T24" s="354"/>
      <c r="U24" s="354"/>
      <c r="V24" s="354"/>
      <c r="W24" s="354"/>
      <c r="X24" s="354"/>
      <c r="Y24" s="354"/>
      <c r="Z24" s="354"/>
      <c r="AA24" s="354"/>
      <c r="AB24" s="354"/>
      <c r="AC24" s="354"/>
      <c r="AD24" s="354"/>
      <c r="AE24" s="353"/>
      <c r="AF24" s="353"/>
      <c r="AG24" s="353"/>
      <c r="AH24" s="353"/>
      <c r="AI24" s="354"/>
      <c r="AJ24" s="354"/>
      <c r="AK24" s="354"/>
      <c r="AL24" s="354"/>
      <c r="AM24" s="354"/>
      <c r="AN24" s="354"/>
      <c r="AO24" s="354"/>
      <c r="AP24" s="354"/>
      <c r="AQ24" s="354"/>
      <c r="AR24" s="354"/>
      <c r="AS24" s="354"/>
      <c r="AT24" s="354"/>
      <c r="AU24" s="353"/>
      <c r="AV24" s="353"/>
      <c r="AW24" s="353"/>
      <c r="AX24" s="353"/>
      <c r="AY24" s="354"/>
      <c r="AZ24" s="354"/>
      <c r="BA24" s="354"/>
      <c r="BB24" s="354"/>
      <c r="BC24" s="354"/>
      <c r="BD24" s="354"/>
      <c r="BE24" s="354"/>
      <c r="BF24" s="354"/>
      <c r="BG24" s="354"/>
      <c r="BH24" s="354"/>
      <c r="BI24" s="354"/>
      <c r="BJ24" s="354"/>
      <c r="BK24" s="353"/>
      <c r="BL24" s="353"/>
      <c r="BM24" s="353"/>
      <c r="BN24" s="353"/>
      <c r="BO24" s="354"/>
      <c r="BP24" s="354"/>
      <c r="BQ24" s="354"/>
      <c r="BR24" s="354"/>
      <c r="BS24" s="354"/>
      <c r="BT24" s="354"/>
      <c r="BU24" s="354"/>
      <c r="BV24" s="354"/>
      <c r="BW24" s="354"/>
      <c r="BX24" s="354"/>
      <c r="BY24" s="354"/>
      <c r="BZ24" s="354"/>
      <c r="CA24" s="353"/>
      <c r="CB24" s="353"/>
      <c r="CC24" s="353"/>
      <c r="CD24" s="353"/>
      <c r="CE24" s="354"/>
      <c r="CF24" s="354"/>
      <c r="CG24" s="354"/>
      <c r="CH24" s="354"/>
      <c r="CI24" s="354"/>
      <c r="CJ24" s="354"/>
      <c r="CK24" s="354"/>
      <c r="CL24" s="354"/>
      <c r="CM24" s="354"/>
      <c r="CN24" s="354"/>
      <c r="CO24" s="354"/>
      <c r="CP24" s="354"/>
      <c r="CQ24" s="353"/>
      <c r="CR24" s="353"/>
      <c r="CS24" s="353"/>
      <c r="CT24" s="353"/>
      <c r="CU24" s="354"/>
      <c r="CV24" s="354"/>
      <c r="CW24" s="354"/>
      <c r="CX24" s="354"/>
      <c r="CY24" s="354"/>
      <c r="CZ24" s="354"/>
      <c r="DA24" s="354"/>
      <c r="DB24" s="354"/>
      <c r="DC24" s="354"/>
      <c r="DD24" s="354"/>
      <c r="DE24" s="354"/>
      <c r="DF24" s="354"/>
      <c r="DG24" s="353"/>
      <c r="DH24" s="353"/>
      <c r="DI24" s="353"/>
      <c r="DJ24" s="353"/>
      <c r="DK24" s="354"/>
      <c r="DL24" s="354"/>
      <c r="DM24" s="354"/>
      <c r="DN24" s="354"/>
      <c r="DO24" s="354"/>
      <c r="DP24" s="354"/>
      <c r="DQ24" s="354"/>
      <c r="DR24" s="354"/>
      <c r="DS24" s="354"/>
      <c r="DT24" s="354"/>
      <c r="DU24" s="354"/>
      <c r="DV24" s="354"/>
      <c r="DW24" s="353"/>
      <c r="DX24" s="353"/>
      <c r="DY24" s="353"/>
      <c r="DZ24" s="353"/>
      <c r="EA24" s="354"/>
      <c r="EB24" s="354"/>
      <c r="EC24" s="354"/>
      <c r="ED24" s="354"/>
      <c r="EE24" s="354"/>
      <c r="EF24" s="354"/>
      <c r="EG24" s="354"/>
      <c r="EH24" s="354"/>
      <c r="EI24" s="354"/>
      <c r="EJ24" s="354"/>
      <c r="EK24" s="354"/>
      <c r="EL24" s="354"/>
      <c r="EM24" s="353"/>
      <c r="EN24" s="353"/>
      <c r="EO24" s="353"/>
      <c r="EP24" s="353"/>
      <c r="EQ24" s="354"/>
      <c r="ER24" s="354"/>
      <c r="ES24" s="354"/>
      <c r="ET24" s="354"/>
      <c r="EU24" s="354"/>
      <c r="EV24" s="354"/>
      <c r="EW24" s="354"/>
      <c r="EX24" s="354"/>
      <c r="EY24" s="354"/>
      <c r="EZ24" s="354"/>
      <c r="FA24" s="354"/>
      <c r="FB24" s="354"/>
      <c r="FC24" s="353"/>
      <c r="FD24" s="353"/>
      <c r="FE24" s="353"/>
      <c r="FF24" s="353"/>
      <c r="FG24" s="354"/>
      <c r="FH24" s="354"/>
      <c r="FI24" s="354"/>
      <c r="FJ24" s="354"/>
      <c r="FK24" s="354"/>
      <c r="FL24" s="354"/>
      <c r="FM24" s="354"/>
      <c r="FN24" s="354"/>
      <c r="FO24" s="354"/>
      <c r="FP24" s="354"/>
      <c r="FQ24" s="354"/>
      <c r="FR24" s="354"/>
      <c r="FS24" s="353"/>
      <c r="FT24" s="353"/>
      <c r="FU24" s="353"/>
      <c r="FV24" s="353"/>
      <c r="FW24" s="354"/>
      <c r="FX24" s="354"/>
      <c r="FY24" s="354"/>
      <c r="FZ24" s="354"/>
      <c r="GA24" s="354"/>
      <c r="GB24" s="354"/>
      <c r="GC24" s="354"/>
      <c r="GD24" s="354"/>
      <c r="GE24" s="354"/>
      <c r="GF24" s="354"/>
      <c r="GG24" s="354"/>
      <c r="GH24" s="354"/>
      <c r="GI24" s="353"/>
      <c r="GJ24" s="353"/>
      <c r="GK24" s="353"/>
      <c r="GL24" s="353"/>
      <c r="GM24" s="354"/>
      <c r="GN24" s="354"/>
      <c r="GO24" s="354"/>
      <c r="GP24" s="354"/>
      <c r="GQ24" s="354"/>
      <c r="GR24" s="354"/>
      <c r="GS24" s="354"/>
      <c r="GT24" s="354"/>
      <c r="GU24" s="354"/>
      <c r="GV24" s="354"/>
      <c r="GW24" s="354"/>
      <c r="GX24" s="354"/>
      <c r="GY24" s="353"/>
      <c r="GZ24" s="353"/>
      <c r="HA24" s="353"/>
      <c r="HB24" s="353"/>
      <c r="HC24" s="354"/>
      <c r="HD24" s="354"/>
      <c r="HE24" s="354"/>
      <c r="HF24" s="354"/>
      <c r="HG24" s="354"/>
      <c r="HH24" s="354"/>
      <c r="HI24" s="354"/>
      <c r="HJ24" s="354"/>
      <c r="HK24" s="354"/>
      <c r="HL24" s="354"/>
      <c r="HM24" s="354"/>
      <c r="HN24" s="354"/>
      <c r="HO24" s="353"/>
      <c r="HP24" s="353"/>
      <c r="HQ24" s="353"/>
      <c r="HR24" s="353"/>
      <c r="HS24" s="354"/>
      <c r="HT24" s="354"/>
      <c r="HU24" s="354"/>
      <c r="HV24" s="354"/>
      <c r="HW24" s="354"/>
      <c r="HX24" s="354"/>
      <c r="HY24" s="354"/>
      <c r="HZ24" s="354"/>
      <c r="IA24" s="354"/>
      <c r="IB24" s="354"/>
      <c r="IC24" s="354"/>
      <c r="ID24" s="354"/>
      <c r="IE24" s="353"/>
      <c r="IF24" s="353"/>
      <c r="IG24" s="353"/>
      <c r="IH24" s="353"/>
      <c r="II24" s="354"/>
      <c r="IJ24" s="354"/>
      <c r="IK24" s="354"/>
      <c r="IL24" s="354"/>
      <c r="IM24" s="354"/>
      <c r="IN24" s="354"/>
      <c r="IO24" s="354"/>
      <c r="IP24" s="354"/>
      <c r="IQ24" s="354"/>
      <c r="IR24" s="354"/>
      <c r="IS24" s="354"/>
      <c r="IT24" s="354"/>
      <c r="IU24" s="353"/>
      <c r="IV24" s="353"/>
    </row>
    <row r="25" spans="1:256" s="356" customFormat="1" ht="15" customHeight="1">
      <c r="A25" s="314"/>
      <c r="B25" s="1123"/>
      <c r="C25" s="1121"/>
      <c r="D25" s="1121"/>
      <c r="E25" s="1124"/>
      <c r="F25" s="1121"/>
      <c r="G25" s="1121"/>
      <c r="H25" s="1121"/>
      <c r="I25" s="1121"/>
      <c r="J25" s="1123"/>
      <c r="K25" s="1121"/>
      <c r="L25" s="1121"/>
      <c r="M25" s="1124"/>
      <c r="N25" s="315"/>
      <c r="O25" s="316"/>
      <c r="P25" s="315"/>
      <c r="Q25" s="359"/>
    </row>
    <row r="26" spans="1:256" s="356" customFormat="1" ht="15" customHeight="1">
      <c r="A26" s="317"/>
      <c r="B26" s="1128"/>
      <c r="C26" s="1129"/>
      <c r="D26" s="1129"/>
      <c r="E26" s="1130"/>
      <c r="F26" s="1129"/>
      <c r="G26" s="1129"/>
      <c r="H26" s="1129"/>
      <c r="I26" s="1129"/>
      <c r="J26" s="1128"/>
      <c r="K26" s="1129"/>
      <c r="L26" s="1129"/>
      <c r="M26" s="1130"/>
      <c r="N26" s="318"/>
      <c r="O26" s="319"/>
      <c r="P26" s="318"/>
      <c r="Q26" s="360"/>
    </row>
    <row r="27" spans="1:256" s="300" customFormat="1" ht="15" customHeight="1">
      <c r="A27" s="1122" t="s">
        <v>510</v>
      </c>
      <c r="B27" s="1122"/>
      <c r="C27" s="1122"/>
      <c r="D27" s="1122"/>
      <c r="E27" s="1122"/>
      <c r="F27" s="1122"/>
      <c r="G27" s="1122"/>
      <c r="H27" s="1122"/>
      <c r="I27" s="1122"/>
      <c r="J27" s="1122"/>
      <c r="K27" s="1122"/>
      <c r="L27" s="1122"/>
      <c r="M27" s="1122"/>
      <c r="N27" s="1122"/>
      <c r="O27" s="1122"/>
      <c r="P27" s="1122"/>
      <c r="Q27" s="1122"/>
    </row>
    <row r="28" spans="1:256" s="300" customFormat="1" ht="50.25" customHeight="1">
      <c r="A28" s="1135"/>
      <c r="B28" s="1135"/>
      <c r="C28" s="1135"/>
      <c r="D28" s="1135"/>
      <c r="E28" s="1135"/>
      <c r="F28" s="1135"/>
      <c r="G28" s="1135"/>
      <c r="H28" s="1135"/>
      <c r="I28" s="1135"/>
      <c r="J28" s="1135"/>
      <c r="K28" s="1135"/>
      <c r="L28" s="1135"/>
      <c r="M28" s="1135"/>
      <c r="N28" s="1135"/>
      <c r="O28" s="1135"/>
      <c r="P28" s="1135"/>
      <c r="Q28" s="1135"/>
    </row>
    <row r="29" spans="1:256" s="300" customFormat="1" ht="15" customHeight="1">
      <c r="A29" s="1122" t="s">
        <v>511</v>
      </c>
      <c r="B29" s="1122"/>
      <c r="C29" s="1122"/>
      <c r="D29" s="1122"/>
      <c r="E29" s="1122"/>
      <c r="F29" s="1122"/>
      <c r="G29" s="1122"/>
      <c r="H29" s="1122"/>
      <c r="I29" s="1122"/>
      <c r="J29" s="1122"/>
      <c r="K29" s="1122"/>
      <c r="L29" s="1122"/>
      <c r="M29" s="1122"/>
      <c r="N29" s="1122"/>
      <c r="O29" s="1122"/>
      <c r="P29" s="1122"/>
      <c r="Q29" s="1122"/>
    </row>
    <row r="30" spans="1:256" ht="50.25" customHeight="1">
      <c r="A30" s="1151"/>
      <c r="B30" s="1152"/>
      <c r="C30" s="1152"/>
      <c r="D30" s="1152"/>
      <c r="E30" s="1152"/>
      <c r="F30" s="1152"/>
      <c r="G30" s="1152"/>
      <c r="H30" s="1152"/>
      <c r="I30" s="1152"/>
      <c r="J30" s="1152"/>
      <c r="K30" s="1152"/>
      <c r="L30" s="1152"/>
      <c r="M30" s="1152"/>
      <c r="N30" s="1152"/>
      <c r="O30" s="1152"/>
      <c r="P30" s="1152"/>
      <c r="Q30" s="1153"/>
    </row>
    <row r="31" spans="1:256" s="300" customFormat="1" ht="15" customHeight="1">
      <c r="A31" s="1122" t="s">
        <v>512</v>
      </c>
      <c r="B31" s="1122"/>
      <c r="C31" s="1122"/>
      <c r="D31" s="1122"/>
      <c r="E31" s="1122"/>
      <c r="F31" s="1122"/>
      <c r="G31" s="1122"/>
      <c r="H31" s="1122"/>
      <c r="I31" s="1122" t="s">
        <v>513</v>
      </c>
      <c r="J31" s="1122"/>
      <c r="K31" s="1122"/>
      <c r="L31" s="1122"/>
      <c r="M31" s="1122"/>
      <c r="N31" s="1122"/>
      <c r="O31" s="1122"/>
      <c r="P31" s="1122"/>
      <c r="Q31" s="1122"/>
    </row>
    <row r="32" spans="1:256" s="308" customFormat="1" ht="15" customHeight="1">
      <c r="A32" s="306"/>
      <c r="B32" s="307" t="s">
        <v>12</v>
      </c>
      <c r="C32" s="307"/>
      <c r="D32" s="307" t="s">
        <v>514</v>
      </c>
      <c r="E32" s="307"/>
      <c r="F32" s="307" t="s">
        <v>515</v>
      </c>
      <c r="G32" s="307"/>
      <c r="H32" s="320"/>
      <c r="I32" s="306"/>
      <c r="J32" s="307" t="s">
        <v>516</v>
      </c>
      <c r="K32" s="307"/>
      <c r="L32" s="307" t="s">
        <v>411</v>
      </c>
      <c r="M32" s="307"/>
      <c r="N32" s="307" t="s">
        <v>1</v>
      </c>
      <c r="O32" s="1173"/>
      <c r="P32" s="1173"/>
      <c r="Q32" s="1174"/>
    </row>
    <row r="33" spans="1:17" ht="43.5" customHeight="1">
      <c r="A33" s="1147"/>
      <c r="B33" s="1148"/>
      <c r="C33" s="1148"/>
      <c r="D33" s="1148"/>
      <c r="E33" s="1148"/>
      <c r="F33" s="1148"/>
      <c r="G33" s="1148"/>
      <c r="H33" s="1149"/>
      <c r="I33" s="1147"/>
      <c r="J33" s="1162"/>
      <c r="K33" s="1162"/>
      <c r="L33" s="1162"/>
      <c r="M33" s="1162"/>
      <c r="N33" s="1162"/>
      <c r="O33" s="1162"/>
      <c r="P33" s="1162"/>
      <c r="Q33" s="1163"/>
    </row>
    <row r="34" spans="1:17" s="300" customFormat="1" ht="15" customHeight="1">
      <c r="A34" s="1136" t="s">
        <v>517</v>
      </c>
      <c r="B34" s="1136"/>
      <c r="C34" s="1136"/>
      <c r="D34" s="1136"/>
      <c r="E34" s="1136"/>
      <c r="F34" s="1136"/>
      <c r="G34" s="1136"/>
      <c r="H34" s="1136"/>
      <c r="I34" s="1136"/>
      <c r="J34" s="1136"/>
      <c r="K34" s="1136"/>
      <c r="L34" s="1136"/>
      <c r="M34" s="1136"/>
      <c r="N34" s="1136"/>
      <c r="O34" s="1136"/>
      <c r="P34" s="1136"/>
      <c r="Q34" s="1136"/>
    </row>
    <row r="35" spans="1:17" s="300" customFormat="1" ht="15" customHeight="1">
      <c r="A35" s="321"/>
      <c r="B35" s="322" t="s">
        <v>518</v>
      </c>
      <c r="C35" s="322"/>
      <c r="D35" s="323"/>
      <c r="E35" s="322" t="s">
        <v>1</v>
      </c>
      <c r="F35" s="1166"/>
      <c r="G35" s="1166"/>
      <c r="H35" s="1166"/>
      <c r="I35" s="1166"/>
      <c r="J35" s="1166"/>
      <c r="K35" s="1166"/>
      <c r="L35" s="1166"/>
      <c r="M35" s="1166"/>
      <c r="N35" s="1166"/>
      <c r="O35" s="1166"/>
      <c r="P35" s="1166"/>
      <c r="Q35" s="1167"/>
    </row>
    <row r="36" spans="1:17" s="300" customFormat="1" ht="42.75" customHeight="1">
      <c r="A36" s="1147"/>
      <c r="B36" s="1148"/>
      <c r="C36" s="1148"/>
      <c r="D36" s="1148"/>
      <c r="E36" s="1148"/>
      <c r="F36" s="1148"/>
      <c r="G36" s="1148"/>
      <c r="H36" s="1148"/>
      <c r="I36" s="1148"/>
      <c r="J36" s="1148"/>
      <c r="K36" s="1148"/>
      <c r="L36" s="1148"/>
      <c r="M36" s="1148"/>
      <c r="N36" s="1148"/>
      <c r="O36" s="1148"/>
      <c r="P36" s="1148"/>
      <c r="Q36" s="1149"/>
    </row>
    <row r="37" spans="1:17" s="300" customFormat="1" ht="15" customHeight="1">
      <c r="A37" s="1122" t="s">
        <v>519</v>
      </c>
      <c r="B37" s="1122"/>
      <c r="C37" s="1122"/>
      <c r="D37" s="1122"/>
      <c r="E37" s="1122"/>
      <c r="F37" s="1122"/>
      <c r="G37" s="1122"/>
      <c r="H37" s="1122"/>
      <c r="I37" s="1122"/>
      <c r="J37" s="1122"/>
      <c r="K37" s="1122"/>
      <c r="L37" s="1122"/>
      <c r="M37" s="1122"/>
      <c r="N37" s="1122"/>
      <c r="O37" s="1122"/>
      <c r="P37" s="1122"/>
      <c r="Q37" s="1122"/>
    </row>
    <row r="38" spans="1:17" s="300" customFormat="1" ht="15" customHeight="1">
      <c r="A38" s="324"/>
      <c r="B38" s="1143" t="s">
        <v>520</v>
      </c>
      <c r="C38" s="1143"/>
      <c r="D38" s="1143"/>
      <c r="E38" s="1143"/>
      <c r="F38" s="1164" t="s">
        <v>521</v>
      </c>
      <c r="G38" s="1165"/>
      <c r="H38" s="1165"/>
      <c r="I38" s="325"/>
      <c r="J38" s="1143" t="s">
        <v>520</v>
      </c>
      <c r="K38" s="1143"/>
      <c r="L38" s="1143"/>
      <c r="M38" s="1143"/>
      <c r="N38" s="1143" t="s">
        <v>521</v>
      </c>
      <c r="O38" s="1143"/>
      <c r="P38" s="1143"/>
      <c r="Q38" s="1143"/>
    </row>
    <row r="39" spans="1:17" s="300" customFormat="1" ht="15" customHeight="1">
      <c r="A39" s="301" t="s">
        <v>522</v>
      </c>
      <c r="B39" s="1169"/>
      <c r="C39" s="1157"/>
      <c r="D39" s="1157"/>
      <c r="E39" s="1170"/>
      <c r="F39" s="1139"/>
      <c r="G39" s="1140"/>
      <c r="H39" s="1140"/>
      <c r="I39" s="326" t="s">
        <v>523</v>
      </c>
      <c r="J39" s="1138"/>
      <c r="K39" s="1138"/>
      <c r="L39" s="1138"/>
      <c r="M39" s="1138"/>
      <c r="N39" s="1138"/>
      <c r="O39" s="1138"/>
      <c r="P39" s="1138"/>
      <c r="Q39" s="1138"/>
    </row>
    <row r="40" spans="1:17" s="300" customFormat="1" ht="15" customHeight="1">
      <c r="A40" s="301" t="s">
        <v>524</v>
      </c>
      <c r="B40" s="1168"/>
      <c r="C40" s="1168"/>
      <c r="D40" s="1168"/>
      <c r="E40" s="1168"/>
      <c r="F40" s="1139"/>
      <c r="G40" s="1140"/>
      <c r="H40" s="1140"/>
      <c r="I40" s="326" t="s">
        <v>525</v>
      </c>
      <c r="J40" s="1138"/>
      <c r="K40" s="1138"/>
      <c r="L40" s="1138"/>
      <c r="M40" s="1138"/>
      <c r="N40" s="1138"/>
      <c r="O40" s="1138"/>
      <c r="P40" s="1138"/>
      <c r="Q40" s="1138"/>
    </row>
    <row r="41" spans="1:17" s="300" customFormat="1" ht="15" customHeight="1">
      <c r="A41" s="301" t="s">
        <v>526</v>
      </c>
      <c r="B41" s="1168"/>
      <c r="C41" s="1168"/>
      <c r="D41" s="1168"/>
      <c r="E41" s="1168"/>
      <c r="F41" s="1139"/>
      <c r="G41" s="1140"/>
      <c r="H41" s="1140"/>
      <c r="I41" s="326" t="s">
        <v>527</v>
      </c>
      <c r="J41" s="1138"/>
      <c r="K41" s="1138"/>
      <c r="L41" s="1138"/>
      <c r="M41" s="1138"/>
      <c r="N41" s="1138"/>
      <c r="O41" s="1138"/>
      <c r="P41" s="1138"/>
      <c r="Q41" s="1138"/>
    </row>
    <row r="42" spans="1:17" ht="15" customHeight="1">
      <c r="A42" s="301" t="s">
        <v>528</v>
      </c>
      <c r="B42" s="1168"/>
      <c r="C42" s="1168"/>
      <c r="D42" s="1168"/>
      <c r="E42" s="1168"/>
      <c r="F42" s="1139"/>
      <c r="G42" s="1140"/>
      <c r="H42" s="1140"/>
      <c r="I42" s="326" t="s">
        <v>529</v>
      </c>
      <c r="J42" s="1138"/>
      <c r="K42" s="1138"/>
      <c r="L42" s="1138"/>
      <c r="M42" s="1138"/>
      <c r="N42" s="1138"/>
      <c r="O42" s="1138"/>
      <c r="P42" s="1138"/>
      <c r="Q42" s="1138"/>
    </row>
    <row r="43" spans="1:17">
      <c r="A43" s="1175" t="s">
        <v>530</v>
      </c>
      <c r="B43" s="1175"/>
      <c r="C43" s="1175"/>
      <c r="D43" s="1175"/>
      <c r="E43" s="1175"/>
      <c r="F43" s="1175"/>
      <c r="G43" s="1175"/>
      <c r="H43" s="1175"/>
      <c r="I43" s="1175"/>
      <c r="J43" s="1175"/>
      <c r="K43" s="1175"/>
      <c r="L43" s="1175"/>
      <c r="M43" s="1175"/>
      <c r="N43" s="1175"/>
      <c r="O43" s="1175"/>
      <c r="P43" s="1175"/>
      <c r="Q43" s="1175"/>
    </row>
    <row r="44" spans="1:17" ht="24.75" customHeight="1">
      <c r="A44" s="327" t="s">
        <v>531</v>
      </c>
      <c r="B44" s="1172" t="s">
        <v>532</v>
      </c>
      <c r="C44" s="1172"/>
      <c r="D44" s="1172"/>
      <c r="E44" s="1172"/>
      <c r="F44" s="1172"/>
      <c r="G44" s="1172"/>
      <c r="H44" s="1172"/>
      <c r="I44" s="1172"/>
      <c r="J44" s="1172"/>
      <c r="K44" s="1172"/>
      <c r="L44" s="1172"/>
      <c r="M44" s="1172"/>
      <c r="N44" s="1172"/>
      <c r="O44" s="1172"/>
      <c r="P44" s="1172"/>
      <c r="Q44" s="1172"/>
    </row>
    <row r="45" spans="1:17">
      <c r="N45" s="1171" t="s">
        <v>1039</v>
      </c>
      <c r="O45" s="1171"/>
      <c r="P45" s="1171"/>
      <c r="Q45" s="1171"/>
    </row>
  </sheetData>
  <sheetProtection sheet="1" objects="1" scenarios="1" selectLockedCells="1"/>
  <mergeCells count="103">
    <mergeCell ref="N45:Q45"/>
    <mergeCell ref="B44:Q44"/>
    <mergeCell ref="A30:Q30"/>
    <mergeCell ref="A33:H33"/>
    <mergeCell ref="B42:E42"/>
    <mergeCell ref="O32:Q32"/>
    <mergeCell ref="A43:Q43"/>
    <mergeCell ref="N41:Q41"/>
    <mergeCell ref="B41:E41"/>
    <mergeCell ref="J38:M38"/>
    <mergeCell ref="F42:H42"/>
    <mergeCell ref="A36:Q36"/>
    <mergeCell ref="P4:Q4"/>
    <mergeCell ref="N6:P6"/>
    <mergeCell ref="I33:Q33"/>
    <mergeCell ref="N40:Q40"/>
    <mergeCell ref="A37:Q37"/>
    <mergeCell ref="B38:E38"/>
    <mergeCell ref="F38:H38"/>
    <mergeCell ref="F35:Q35"/>
    <mergeCell ref="B40:E40"/>
    <mergeCell ref="B39:E39"/>
    <mergeCell ref="F39:H39"/>
    <mergeCell ref="F40:H40"/>
    <mergeCell ref="B19:E19"/>
    <mergeCell ref="M4:O4"/>
    <mergeCell ref="F19:I19"/>
    <mergeCell ref="J19:M19"/>
    <mergeCell ref="B18:E18"/>
    <mergeCell ref="F18:I18"/>
    <mergeCell ref="J18:M18"/>
    <mergeCell ref="A9:Q9"/>
    <mergeCell ref="A12:Q12"/>
    <mergeCell ref="B16:E16"/>
    <mergeCell ref="B21:E21"/>
    <mergeCell ref="F21:I21"/>
    <mergeCell ref="A1:H1"/>
    <mergeCell ref="A2:D2"/>
    <mergeCell ref="L2:M2"/>
    <mergeCell ref="L3:M3"/>
    <mergeCell ref="A27:Q27"/>
    <mergeCell ref="N38:Q38"/>
    <mergeCell ref="J14:M14"/>
    <mergeCell ref="P14:Q14"/>
    <mergeCell ref="N2:Q2"/>
    <mergeCell ref="N3:Q3"/>
    <mergeCell ref="A13:Q13"/>
    <mergeCell ref="A7:B7"/>
    <mergeCell ref="F16:I16"/>
    <mergeCell ref="A11:Q11"/>
    <mergeCell ref="G10:Q10"/>
    <mergeCell ref="J8:M8"/>
    <mergeCell ref="A8:B8"/>
    <mergeCell ref="C7:Q7"/>
    <mergeCell ref="A31:H31"/>
    <mergeCell ref="A4:C4"/>
    <mergeCell ref="E4:F4"/>
    <mergeCell ref="A6:B6"/>
    <mergeCell ref="J6:K6"/>
    <mergeCell ref="P5:Q5"/>
    <mergeCell ref="I5:L5"/>
    <mergeCell ref="A5:B5"/>
    <mergeCell ref="G5:H5"/>
    <mergeCell ref="C5:F5"/>
    <mergeCell ref="A28:Q28"/>
    <mergeCell ref="A34:Q34"/>
    <mergeCell ref="B14:E14"/>
    <mergeCell ref="F14:I14"/>
    <mergeCell ref="N42:Q42"/>
    <mergeCell ref="J41:M41"/>
    <mergeCell ref="J39:M39"/>
    <mergeCell ref="N39:Q39"/>
    <mergeCell ref="J40:M40"/>
    <mergeCell ref="J42:M42"/>
    <mergeCell ref="F41:H41"/>
    <mergeCell ref="J21:M21"/>
    <mergeCell ref="B20:E20"/>
    <mergeCell ref="F20:I20"/>
    <mergeCell ref="J20:M20"/>
    <mergeCell ref="B22:E22"/>
    <mergeCell ref="F22:I22"/>
    <mergeCell ref="J22:M22"/>
    <mergeCell ref="F15:I15"/>
    <mergeCell ref="B17:E17"/>
    <mergeCell ref="F17:I17"/>
    <mergeCell ref="I31:Q31"/>
    <mergeCell ref="J17:M17"/>
    <mergeCell ref="J15:M15"/>
    <mergeCell ref="J16:M16"/>
    <mergeCell ref="A29:Q29"/>
    <mergeCell ref="B15:E15"/>
    <mergeCell ref="B23:E23"/>
    <mergeCell ref="F23:I23"/>
    <mergeCell ref="J23:M23"/>
    <mergeCell ref="B24:E24"/>
    <mergeCell ref="F24:I24"/>
    <mergeCell ref="J24:M24"/>
    <mergeCell ref="B26:E26"/>
    <mergeCell ref="F26:I26"/>
    <mergeCell ref="J26:M26"/>
    <mergeCell ref="B25:E25"/>
    <mergeCell ref="F25:I25"/>
    <mergeCell ref="J25:M25"/>
  </mergeCells>
  <phoneticPr fontId="2"/>
  <conditionalFormatting sqref="N3:Q3">
    <cfRule type="cellIs" dxfId="95" priority="1" stopIfTrue="1" operator="equal">
      <formula>""</formula>
    </cfRule>
  </conditionalFormatting>
  <conditionalFormatting sqref="M4:P4">
    <cfRule type="cellIs" dxfId="94" priority="2" stopIfTrue="1" operator="equal">
      <formula>""</formula>
    </cfRule>
  </conditionalFormatting>
  <dataValidations count="2">
    <dataValidation type="list" allowBlank="1" showInputMessage="1" showErrorMessage="1" sqref="BK17:BL24 AU17:AV24 AE17:AF24 IU17:IV24 IE17:IF24 HO17:HP24 GY17:GZ24 GI17:GJ24 FS17:FT24 FC17:FD24 EM17:EN24 DW17:DX24 DG17:DH24 CQ17:CR24 CA17:CB24 N15:O26">
      <formula1>"✓"</formula1>
    </dataValidation>
    <dataValidation type="list" allowBlank="1" showInputMessage="1" showErrorMessage="1" sqref="P15:Q26">
      <formula1>"①,②,③,④,⑤,⑥,⑦,⑧"</formula1>
    </dataValidation>
  </dataValidations>
  <pageMargins left="0.48" right="0.48" top="0.31" bottom="0.27" header="0.28999999999999998" footer="0.24"/>
  <pageSetup paperSize="9" scale="96"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X56"/>
  <sheetViews>
    <sheetView showGridLines="0" showRowColHeaders="0" view="pageBreakPreview" zoomScale="110" zoomScaleNormal="100" zoomScaleSheetLayoutView="110" workbookViewId="0">
      <selection activeCell="K43" sqref="K43:P43"/>
    </sheetView>
  </sheetViews>
  <sheetFormatPr defaultColWidth="4.25" defaultRowHeight="16.5" customHeight="1"/>
  <cols>
    <col min="1" max="16384" width="4.25" style="329"/>
  </cols>
  <sheetData>
    <row r="1" spans="1:24" ht="22.5" customHeight="1">
      <c r="A1" s="328"/>
      <c r="B1" s="1178" t="s">
        <v>533</v>
      </c>
      <c r="C1" s="1179"/>
      <c r="D1" s="1179"/>
      <c r="E1" s="1179"/>
      <c r="F1" s="1179"/>
      <c r="G1" s="1179"/>
      <c r="H1" s="1179"/>
      <c r="I1" s="1179"/>
      <c r="J1" s="1179"/>
      <c r="K1" s="1179"/>
      <c r="L1" s="1179"/>
      <c r="O1" s="1184" t="s">
        <v>534</v>
      </c>
      <c r="P1" s="1185"/>
      <c r="Q1" s="1185"/>
      <c r="R1" s="1185"/>
      <c r="S1" s="1185"/>
      <c r="T1" s="1185"/>
      <c r="U1" s="1185"/>
      <c r="V1" s="1185"/>
      <c r="W1" s="1185"/>
      <c r="X1" s="1186"/>
    </row>
    <row r="2" spans="1:24" ht="22.5" customHeight="1">
      <c r="A2" s="328"/>
      <c r="B2" s="1179"/>
      <c r="C2" s="1179"/>
      <c r="D2" s="1179"/>
      <c r="E2" s="1179"/>
      <c r="F2" s="1179"/>
      <c r="G2" s="1179"/>
      <c r="H2" s="1179"/>
      <c r="I2" s="1179"/>
      <c r="J2" s="1179"/>
      <c r="K2" s="1179"/>
      <c r="L2" s="1179"/>
      <c r="O2" s="1187" t="s">
        <v>383</v>
      </c>
      <c r="P2" s="1185"/>
      <c r="Q2" s="1185"/>
      <c r="R2" s="1185"/>
      <c r="S2" s="1185"/>
      <c r="T2" s="1185"/>
      <c r="U2" s="1185"/>
      <c r="V2" s="1185"/>
      <c r="W2" s="1185"/>
      <c r="X2" s="1186"/>
    </row>
    <row r="3" spans="1:24" ht="16.5" customHeight="1">
      <c r="A3" s="546"/>
      <c r="B3" s="547"/>
      <c r="C3" s="547"/>
      <c r="D3" s="547"/>
      <c r="E3" s="547" t="s">
        <v>1157</v>
      </c>
      <c r="F3" s="1194" t="s">
        <v>1160</v>
      </c>
      <c r="G3" s="1194"/>
      <c r="H3" s="1194"/>
      <c r="I3" s="547" t="s">
        <v>1158</v>
      </c>
      <c r="J3" s="547"/>
      <c r="K3" s="547" t="s">
        <v>1159</v>
      </c>
      <c r="L3" s="547"/>
      <c r="M3" s="547"/>
      <c r="N3" s="1195"/>
      <c r="O3" s="1195"/>
      <c r="P3" s="1195"/>
      <c r="Q3" s="1195"/>
      <c r="R3" s="1195"/>
      <c r="S3" s="1195"/>
      <c r="T3" s="547"/>
      <c r="U3" s="547"/>
      <c r="V3" s="547"/>
      <c r="W3" s="532"/>
      <c r="X3" s="533"/>
    </row>
    <row r="4" spans="1:24" ht="16.5" customHeight="1">
      <c r="A4" s="1180" t="s">
        <v>484</v>
      </c>
      <c r="B4" s="1180"/>
      <c r="C4" s="1180"/>
      <c r="D4" s="1182" t="str">
        <f>IF(基本情報!$D$3="","",基本情報!$D$3)</f>
        <v/>
      </c>
      <c r="E4" s="1182"/>
      <c r="F4" s="1182"/>
      <c r="G4" s="1182"/>
      <c r="H4" s="1182"/>
      <c r="I4" s="1182"/>
      <c r="J4" s="1182"/>
      <c r="K4" s="1182"/>
      <c r="L4" s="1180" t="s">
        <v>486</v>
      </c>
      <c r="M4" s="1180"/>
      <c r="N4" s="1182" t="str">
        <f>IF(基本情報!$N$3="","",基本情報!$N$3)</f>
        <v/>
      </c>
      <c r="O4" s="1182"/>
      <c r="P4" s="1180" t="s">
        <v>535</v>
      </c>
      <c r="Q4" s="1180"/>
      <c r="R4" s="1182"/>
      <c r="S4" s="1182"/>
      <c r="T4" s="1182"/>
      <c r="U4" s="1182"/>
      <c r="V4" s="1182"/>
      <c r="W4" s="1182"/>
      <c r="X4" s="1182"/>
    </row>
    <row r="5" spans="1:24" ht="16.5" customHeight="1">
      <c r="A5" s="1181"/>
      <c r="B5" s="1181"/>
      <c r="C5" s="1181"/>
      <c r="D5" s="1183"/>
      <c r="E5" s="1183"/>
      <c r="F5" s="1183"/>
      <c r="G5" s="1183"/>
      <c r="H5" s="1183"/>
      <c r="I5" s="1183"/>
      <c r="J5" s="1183"/>
      <c r="K5" s="1183"/>
      <c r="L5" s="1133" t="s">
        <v>485</v>
      </c>
      <c r="M5" s="1133"/>
      <c r="N5" s="1191" t="s">
        <v>536</v>
      </c>
      <c r="O5" s="1191"/>
      <c r="P5" s="1181"/>
      <c r="Q5" s="1181"/>
      <c r="R5" s="1183"/>
      <c r="S5" s="1183"/>
      <c r="T5" s="1183"/>
      <c r="U5" s="1183"/>
      <c r="V5" s="1183"/>
      <c r="W5" s="1183"/>
      <c r="X5" s="1183"/>
    </row>
    <row r="6" spans="1:24" ht="16.5" customHeight="1">
      <c r="A6" s="1192" t="s">
        <v>537</v>
      </c>
      <c r="B6" s="1192"/>
      <c r="C6" s="1192"/>
      <c r="D6" s="1193" t="s">
        <v>538</v>
      </c>
      <c r="E6" s="1193"/>
      <c r="F6" s="1193"/>
      <c r="G6" s="1193"/>
      <c r="H6" s="1193"/>
      <c r="I6" s="1193"/>
      <c r="J6" s="1193"/>
      <c r="K6" s="1193"/>
      <c r="L6" s="1193"/>
      <c r="M6" s="1193"/>
      <c r="N6" s="1193"/>
      <c r="O6" s="1193"/>
      <c r="P6" s="1193"/>
      <c r="Q6" s="1193"/>
      <c r="R6" s="1193"/>
      <c r="S6" s="1193"/>
      <c r="T6" s="1193"/>
      <c r="U6" s="1193"/>
      <c r="V6" s="1193"/>
      <c r="W6" s="1193"/>
      <c r="X6" s="1193"/>
    </row>
    <row r="7" spans="1:24" ht="16.5" customHeight="1">
      <c r="A7" s="1192" t="s">
        <v>539</v>
      </c>
      <c r="B7" s="1192"/>
      <c r="C7" s="1192"/>
      <c r="D7" s="1193" t="s">
        <v>540</v>
      </c>
      <c r="E7" s="1193"/>
      <c r="F7" s="1193"/>
      <c r="G7" s="1193"/>
      <c r="H7" s="1193"/>
      <c r="I7" s="1193"/>
      <c r="J7" s="1193"/>
      <c r="K7" s="1193"/>
      <c r="L7" s="1193"/>
      <c r="M7" s="1193"/>
      <c r="N7" s="1193"/>
      <c r="O7" s="1193"/>
      <c r="P7" s="1193"/>
      <c r="Q7" s="1193"/>
      <c r="R7" s="1193"/>
      <c r="S7" s="1193"/>
      <c r="T7" s="1193"/>
      <c r="U7" s="1193"/>
      <c r="V7" s="1193"/>
      <c r="W7" s="1193"/>
      <c r="X7" s="1193"/>
    </row>
    <row r="8" spans="1:24" ht="16.5" customHeight="1">
      <c r="A8" s="1188" t="s">
        <v>541</v>
      </c>
      <c r="B8" s="1189"/>
      <c r="C8" s="1189"/>
      <c r="D8" s="1189"/>
      <c r="E8" s="1189"/>
      <c r="F8" s="1189"/>
      <c r="G8" s="1189"/>
      <c r="H8" s="1189"/>
      <c r="I8" s="1189"/>
      <c r="J8" s="1189"/>
      <c r="K8" s="1189"/>
      <c r="L8" s="1189"/>
      <c r="M8" s="1189"/>
      <c r="N8" s="1189"/>
      <c r="O8" s="1189"/>
      <c r="P8" s="1189"/>
      <c r="Q8" s="1189"/>
      <c r="R8" s="1189"/>
      <c r="S8" s="1189"/>
      <c r="T8" s="1189"/>
      <c r="U8" s="1189"/>
      <c r="V8" s="1189"/>
      <c r="W8" s="1189"/>
      <c r="X8" s="1190"/>
    </row>
    <row r="9" spans="1:24" ht="16.5" customHeight="1">
      <c r="A9" s="1201"/>
      <c r="B9" s="1202"/>
      <c r="C9" s="1202"/>
      <c r="D9" s="1202"/>
      <c r="E9" s="1202"/>
      <c r="F9" s="1202"/>
      <c r="G9" s="1202"/>
      <c r="H9" s="1202"/>
      <c r="I9" s="1202"/>
      <c r="J9" s="1202"/>
      <c r="K9" s="1202"/>
      <c r="L9" s="1202"/>
      <c r="M9" s="1202"/>
      <c r="N9" s="1202"/>
      <c r="O9" s="1202"/>
      <c r="P9" s="1202"/>
      <c r="Q9" s="1202"/>
      <c r="R9" s="1202"/>
      <c r="S9" s="1202"/>
      <c r="T9" s="1202"/>
      <c r="U9" s="1202"/>
      <c r="V9" s="1202"/>
      <c r="W9" s="1202"/>
      <c r="X9" s="1203"/>
    </row>
    <row r="10" spans="1:24" ht="16.5" customHeight="1">
      <c r="A10" s="1204"/>
      <c r="B10" s="1205"/>
      <c r="C10" s="1205"/>
      <c r="D10" s="1205"/>
      <c r="E10" s="1205"/>
      <c r="F10" s="1205"/>
      <c r="G10" s="1205"/>
      <c r="H10" s="1205"/>
      <c r="I10" s="1205"/>
      <c r="J10" s="1205"/>
      <c r="K10" s="1205"/>
      <c r="L10" s="1205"/>
      <c r="M10" s="1205"/>
      <c r="N10" s="1205"/>
      <c r="O10" s="1205"/>
      <c r="P10" s="1205"/>
      <c r="Q10" s="1205"/>
      <c r="R10" s="1205"/>
      <c r="S10" s="1205"/>
      <c r="T10" s="1205"/>
      <c r="U10" s="1205"/>
      <c r="V10" s="1205"/>
      <c r="W10" s="1205"/>
      <c r="X10" s="1206"/>
    </row>
    <row r="11" spans="1:24" ht="16.5" customHeight="1">
      <c r="A11" s="1204"/>
      <c r="B11" s="1205"/>
      <c r="C11" s="1205"/>
      <c r="D11" s="1205"/>
      <c r="E11" s="1205"/>
      <c r="F11" s="1205"/>
      <c r="G11" s="1205"/>
      <c r="H11" s="1205"/>
      <c r="I11" s="1205"/>
      <c r="J11" s="1205"/>
      <c r="K11" s="1205"/>
      <c r="L11" s="1205"/>
      <c r="M11" s="1205"/>
      <c r="N11" s="1205"/>
      <c r="O11" s="1205"/>
      <c r="P11" s="1205"/>
      <c r="Q11" s="1205"/>
      <c r="R11" s="1205"/>
      <c r="S11" s="1205"/>
      <c r="T11" s="1205"/>
      <c r="U11" s="1205"/>
      <c r="V11" s="1205"/>
      <c r="W11" s="1205"/>
      <c r="X11" s="1206"/>
    </row>
    <row r="12" spans="1:24" ht="16.5" customHeight="1">
      <c r="A12" s="1204"/>
      <c r="B12" s="1205"/>
      <c r="C12" s="1205"/>
      <c r="D12" s="1205"/>
      <c r="E12" s="1205"/>
      <c r="F12" s="1205"/>
      <c r="G12" s="1205"/>
      <c r="H12" s="1205"/>
      <c r="I12" s="1205"/>
      <c r="J12" s="1205"/>
      <c r="K12" s="1205"/>
      <c r="L12" s="1205"/>
      <c r="M12" s="1205"/>
      <c r="N12" s="1205"/>
      <c r="O12" s="1205"/>
      <c r="P12" s="1205"/>
      <c r="Q12" s="1205"/>
      <c r="R12" s="1205"/>
      <c r="S12" s="1205"/>
      <c r="T12" s="1205"/>
      <c r="U12" s="1205"/>
      <c r="V12" s="1205"/>
      <c r="W12" s="1205"/>
      <c r="X12" s="1206"/>
    </row>
    <row r="13" spans="1:24" ht="16.5" customHeight="1">
      <c r="A13" s="1204"/>
      <c r="B13" s="1205"/>
      <c r="C13" s="1205"/>
      <c r="D13" s="1205"/>
      <c r="E13" s="1205"/>
      <c r="F13" s="1205"/>
      <c r="G13" s="1205"/>
      <c r="H13" s="1205"/>
      <c r="I13" s="1205"/>
      <c r="J13" s="1205"/>
      <c r="K13" s="1205"/>
      <c r="L13" s="1205"/>
      <c r="M13" s="1205"/>
      <c r="N13" s="1205"/>
      <c r="O13" s="1205"/>
      <c r="P13" s="1205"/>
      <c r="Q13" s="1205"/>
      <c r="R13" s="1205"/>
      <c r="S13" s="1205"/>
      <c r="T13" s="1205"/>
      <c r="U13" s="1205"/>
      <c r="V13" s="1205"/>
      <c r="W13" s="1205"/>
      <c r="X13" s="1206"/>
    </row>
    <row r="14" spans="1:24" ht="16.5" customHeight="1">
      <c r="A14" s="1204"/>
      <c r="B14" s="1205"/>
      <c r="C14" s="1205"/>
      <c r="D14" s="1205"/>
      <c r="E14" s="1205"/>
      <c r="F14" s="1205"/>
      <c r="G14" s="1205"/>
      <c r="H14" s="1205"/>
      <c r="I14" s="1205"/>
      <c r="J14" s="1205"/>
      <c r="K14" s="1205"/>
      <c r="L14" s="1205"/>
      <c r="M14" s="1205"/>
      <c r="N14" s="1205"/>
      <c r="O14" s="1205"/>
      <c r="P14" s="1205"/>
      <c r="Q14" s="1205"/>
      <c r="R14" s="1205"/>
      <c r="S14" s="1205"/>
      <c r="T14" s="1205"/>
      <c r="U14" s="1205"/>
      <c r="V14" s="1205"/>
      <c r="W14" s="1205"/>
      <c r="X14" s="1206"/>
    </row>
    <row r="15" spans="1:24" ht="16.5" customHeight="1">
      <c r="A15" s="1204"/>
      <c r="B15" s="1205"/>
      <c r="C15" s="1205"/>
      <c r="D15" s="1205"/>
      <c r="E15" s="1205"/>
      <c r="F15" s="1205"/>
      <c r="G15" s="1205"/>
      <c r="H15" s="1205"/>
      <c r="I15" s="1205"/>
      <c r="J15" s="1205"/>
      <c r="K15" s="1205"/>
      <c r="L15" s="1205"/>
      <c r="M15" s="1205"/>
      <c r="N15" s="1205"/>
      <c r="O15" s="1205"/>
      <c r="P15" s="1205"/>
      <c r="Q15" s="1205"/>
      <c r="R15" s="1205"/>
      <c r="S15" s="1205"/>
      <c r="T15" s="1205"/>
      <c r="U15" s="1205"/>
      <c r="V15" s="1205"/>
      <c r="W15" s="1205"/>
      <c r="X15" s="1206"/>
    </row>
    <row r="16" spans="1:24" ht="16.5" customHeight="1">
      <c r="A16" s="1204"/>
      <c r="B16" s="1205"/>
      <c r="C16" s="1205"/>
      <c r="D16" s="1205"/>
      <c r="E16" s="1205"/>
      <c r="F16" s="1205"/>
      <c r="G16" s="1205"/>
      <c r="H16" s="1205"/>
      <c r="I16" s="1205"/>
      <c r="J16" s="1205"/>
      <c r="K16" s="1205"/>
      <c r="L16" s="1205"/>
      <c r="M16" s="1205"/>
      <c r="N16" s="1205"/>
      <c r="O16" s="1205"/>
      <c r="P16" s="1205"/>
      <c r="Q16" s="1205"/>
      <c r="R16" s="1205"/>
      <c r="S16" s="1205"/>
      <c r="T16" s="1205"/>
      <c r="U16" s="1205"/>
      <c r="V16" s="1205"/>
      <c r="W16" s="1205"/>
      <c r="X16" s="1206"/>
    </row>
    <row r="17" spans="1:24" ht="16.5" customHeight="1">
      <c r="A17" s="1204"/>
      <c r="B17" s="1205"/>
      <c r="C17" s="1205"/>
      <c r="D17" s="1205"/>
      <c r="E17" s="1205"/>
      <c r="F17" s="1205"/>
      <c r="G17" s="1205"/>
      <c r="H17" s="1205"/>
      <c r="I17" s="1205"/>
      <c r="J17" s="1205"/>
      <c r="K17" s="1205"/>
      <c r="L17" s="1205"/>
      <c r="M17" s="1205"/>
      <c r="N17" s="1205"/>
      <c r="O17" s="1205"/>
      <c r="P17" s="1205"/>
      <c r="Q17" s="1205"/>
      <c r="R17" s="1205"/>
      <c r="S17" s="1205"/>
      <c r="T17" s="1205"/>
      <c r="U17" s="1205"/>
      <c r="V17" s="1205"/>
      <c r="W17" s="1205"/>
      <c r="X17" s="1206"/>
    </row>
    <row r="18" spans="1:24" ht="16.5" customHeight="1">
      <c r="A18" s="1204"/>
      <c r="B18" s="1205"/>
      <c r="C18" s="1205"/>
      <c r="D18" s="1205"/>
      <c r="E18" s="1205"/>
      <c r="F18" s="1205"/>
      <c r="G18" s="1205"/>
      <c r="H18" s="1205"/>
      <c r="I18" s="1205"/>
      <c r="J18" s="1205"/>
      <c r="K18" s="1205"/>
      <c r="L18" s="1205"/>
      <c r="M18" s="1205"/>
      <c r="N18" s="1205"/>
      <c r="O18" s="1205"/>
      <c r="P18" s="1205"/>
      <c r="Q18" s="1205"/>
      <c r="R18" s="1205"/>
      <c r="S18" s="1205"/>
      <c r="T18" s="1205"/>
      <c r="U18" s="1205"/>
      <c r="V18" s="1205"/>
      <c r="W18" s="1205"/>
      <c r="X18" s="1206"/>
    </row>
    <row r="19" spans="1:24" ht="16.5" customHeight="1">
      <c r="A19" s="1207"/>
      <c r="B19" s="1208"/>
      <c r="C19" s="1208"/>
      <c r="D19" s="1208"/>
      <c r="E19" s="1208"/>
      <c r="F19" s="1208"/>
      <c r="G19" s="1208"/>
      <c r="H19" s="1208"/>
      <c r="I19" s="1208"/>
      <c r="J19" s="1208"/>
      <c r="K19" s="1208"/>
      <c r="L19" s="1208"/>
      <c r="M19" s="1208"/>
      <c r="N19" s="1208"/>
      <c r="O19" s="1208"/>
      <c r="P19" s="1208"/>
      <c r="Q19" s="1208"/>
      <c r="R19" s="1208"/>
      <c r="S19" s="1208"/>
      <c r="T19" s="1208"/>
      <c r="U19" s="1208"/>
      <c r="V19" s="1208"/>
      <c r="W19" s="1208"/>
      <c r="X19" s="1209"/>
    </row>
    <row r="20" spans="1:24" ht="16.5" customHeight="1">
      <c r="A20" s="548" t="s">
        <v>1161</v>
      </c>
      <c r="B20" s="549"/>
      <c r="C20" s="549"/>
      <c r="D20" s="1177"/>
      <c r="E20" s="1177"/>
      <c r="F20" s="1177"/>
      <c r="G20" s="1177"/>
      <c r="H20" s="1177"/>
      <c r="I20" s="549" t="s">
        <v>1162</v>
      </c>
      <c r="J20" s="549"/>
      <c r="K20" s="549"/>
      <c r="L20" s="549"/>
      <c r="M20" s="549"/>
      <c r="N20" s="549"/>
      <c r="O20" s="549"/>
      <c r="P20" s="549"/>
      <c r="Q20" s="549"/>
      <c r="R20" s="1176"/>
      <c r="S20" s="1176"/>
      <c r="T20" s="1176"/>
      <c r="U20" s="1176"/>
      <c r="V20" s="1176"/>
      <c r="W20" s="534"/>
      <c r="X20" s="535"/>
    </row>
    <row r="21" spans="1:24" ht="16.5" customHeight="1">
      <c r="A21" s="1210" t="s">
        <v>542</v>
      </c>
      <c r="B21" s="1211"/>
      <c r="C21" s="1212"/>
      <c r="D21" s="550" t="s">
        <v>543</v>
      </c>
      <c r="E21" s="1213" t="s">
        <v>544</v>
      </c>
      <c r="F21" s="1213"/>
      <c r="G21" s="1214"/>
      <c r="H21" s="551" t="s">
        <v>545</v>
      </c>
      <c r="I21" s="1215" t="s">
        <v>546</v>
      </c>
      <c r="J21" s="1213"/>
      <c r="K21" s="1214"/>
      <c r="L21" s="1210" t="s">
        <v>547</v>
      </c>
      <c r="M21" s="1212"/>
      <c r="N21" s="1215" t="s">
        <v>548</v>
      </c>
      <c r="O21" s="1213"/>
      <c r="P21" s="1214"/>
      <c r="Q21" s="1233" t="s">
        <v>549</v>
      </c>
      <c r="R21" s="1210" t="s">
        <v>550</v>
      </c>
      <c r="S21" s="1212"/>
      <c r="T21" s="1215" t="s">
        <v>551</v>
      </c>
      <c r="U21" s="1213"/>
      <c r="V21" s="1213"/>
      <c r="W21" s="1213"/>
      <c r="X21" s="1214"/>
    </row>
    <row r="22" spans="1:24" ht="16.5" customHeight="1">
      <c r="A22" s="1216" t="s">
        <v>552</v>
      </c>
      <c r="B22" s="1217"/>
      <c r="C22" s="1217"/>
      <c r="D22" s="1218" t="s">
        <v>1038</v>
      </c>
      <c r="E22" s="1219"/>
      <c r="F22" s="1219"/>
      <c r="G22" s="1219"/>
      <c r="H22" s="1219"/>
      <c r="I22" s="1219"/>
      <c r="J22" s="1219"/>
      <c r="K22" s="1219"/>
      <c r="L22" s="1219"/>
      <c r="M22" s="1219"/>
      <c r="N22" s="1219"/>
      <c r="O22" s="1219"/>
      <c r="P22" s="1220"/>
      <c r="Q22" s="1234"/>
      <c r="R22" s="1224" t="s">
        <v>553</v>
      </c>
      <c r="S22" s="1225"/>
      <c r="T22" s="1226" t="s">
        <v>551</v>
      </c>
      <c r="U22" s="1227"/>
      <c r="V22" s="1227"/>
      <c r="W22" s="1227"/>
      <c r="X22" s="1228"/>
    </row>
    <row r="23" spans="1:24" ht="16.5" customHeight="1">
      <c r="A23" s="553"/>
      <c r="B23" s="552" t="s">
        <v>554</v>
      </c>
      <c r="C23" s="552"/>
      <c r="D23" s="1221"/>
      <c r="E23" s="1222"/>
      <c r="F23" s="1222"/>
      <c r="G23" s="1222"/>
      <c r="H23" s="1222"/>
      <c r="I23" s="1222"/>
      <c r="J23" s="1222"/>
      <c r="K23" s="1222"/>
      <c r="L23" s="1222"/>
      <c r="M23" s="1222"/>
      <c r="N23" s="1222"/>
      <c r="O23" s="1222"/>
      <c r="P23" s="1223"/>
      <c r="Q23" s="1216" t="s">
        <v>555</v>
      </c>
      <c r="R23" s="1217"/>
      <c r="S23" s="1229"/>
      <c r="T23" s="1230" t="s">
        <v>556</v>
      </c>
      <c r="U23" s="1231"/>
      <c r="V23" s="1231"/>
      <c r="W23" s="1231"/>
      <c r="X23" s="1232"/>
    </row>
    <row r="24" spans="1:24" ht="16.5" customHeight="1">
      <c r="A24" s="1196" t="s">
        <v>557</v>
      </c>
      <c r="B24" s="554" t="s">
        <v>558</v>
      </c>
      <c r="C24" s="1197" t="s">
        <v>559</v>
      </c>
      <c r="D24" s="1197"/>
      <c r="E24" s="1197"/>
      <c r="F24" s="1197"/>
      <c r="G24" s="1197"/>
      <c r="H24" s="1197"/>
      <c r="I24" s="1197"/>
      <c r="J24" s="1197"/>
      <c r="K24" s="1197"/>
      <c r="L24" s="1197"/>
      <c r="M24" s="1197"/>
      <c r="N24" s="1197"/>
      <c r="O24" s="1197"/>
      <c r="P24" s="1197"/>
      <c r="Q24" s="1197"/>
      <c r="R24" s="1197"/>
      <c r="S24" s="1197"/>
      <c r="T24" s="1197"/>
      <c r="U24" s="1197"/>
      <c r="V24" s="1197"/>
      <c r="W24" s="1197"/>
      <c r="X24" s="1198"/>
    </row>
    <row r="25" spans="1:24" ht="16.5" customHeight="1">
      <c r="A25" s="1196"/>
      <c r="B25" s="554" t="s">
        <v>560</v>
      </c>
      <c r="C25" s="555" t="s">
        <v>561</v>
      </c>
      <c r="D25" s="1199" t="s">
        <v>562</v>
      </c>
      <c r="E25" s="1200"/>
      <c r="F25" s="1200"/>
      <c r="G25" s="1200"/>
      <c r="H25" s="1200"/>
      <c r="I25" s="1200"/>
      <c r="J25" s="1200"/>
      <c r="K25" s="1200"/>
      <c r="L25" s="1199" t="s">
        <v>563</v>
      </c>
      <c r="M25" s="1200"/>
      <c r="N25" s="1200"/>
      <c r="O25" s="1200"/>
      <c r="P25" s="1200"/>
      <c r="Q25" s="1200"/>
      <c r="R25" s="1200"/>
      <c r="S25" s="1200"/>
      <c r="T25" s="1200"/>
      <c r="U25" s="1200"/>
      <c r="V25" s="1200"/>
      <c r="W25" s="1200"/>
      <c r="X25" s="1235"/>
    </row>
    <row r="26" spans="1:24" ht="16.5" customHeight="1">
      <c r="A26" s="1196"/>
      <c r="B26" s="554"/>
      <c r="C26" s="555" t="s">
        <v>564</v>
      </c>
      <c r="D26" s="1197" t="s">
        <v>565</v>
      </c>
      <c r="E26" s="1197"/>
      <c r="F26" s="1197"/>
      <c r="G26" s="1197"/>
      <c r="H26" s="1197"/>
      <c r="I26" s="1197"/>
      <c r="J26" s="1197"/>
      <c r="K26" s="1197"/>
      <c r="L26" s="1197"/>
      <c r="M26" s="1197"/>
      <c r="N26" s="1197"/>
      <c r="O26" s="1197"/>
      <c r="P26" s="1197"/>
      <c r="Q26" s="1197"/>
      <c r="R26" s="1197"/>
      <c r="S26" s="1197"/>
      <c r="T26" s="1197"/>
      <c r="U26" s="1197"/>
      <c r="V26" s="1197"/>
      <c r="W26" s="1197"/>
      <c r="X26" s="1198"/>
    </row>
    <row r="27" spans="1:24" ht="16.5" customHeight="1">
      <c r="A27" s="1196"/>
      <c r="B27" s="554" t="s">
        <v>566</v>
      </c>
      <c r="C27" s="1197" t="s">
        <v>567</v>
      </c>
      <c r="D27" s="1197"/>
      <c r="E27" s="1197"/>
      <c r="F27" s="1197"/>
      <c r="G27" s="1197"/>
      <c r="H27" s="1197"/>
      <c r="I27" s="1197"/>
      <c r="J27" s="1197"/>
      <c r="K27" s="1197"/>
      <c r="L27" s="1197"/>
      <c r="M27" s="1197"/>
      <c r="N27" s="1197"/>
      <c r="O27" s="1197"/>
      <c r="P27" s="1197"/>
      <c r="Q27" s="1197"/>
      <c r="R27" s="1197"/>
      <c r="S27" s="1197"/>
      <c r="T27" s="1197"/>
      <c r="U27" s="1197"/>
      <c r="V27" s="1197"/>
      <c r="W27" s="1197"/>
      <c r="X27" s="1198"/>
    </row>
    <row r="28" spans="1:24" ht="16.5" customHeight="1">
      <c r="A28" s="1196"/>
      <c r="B28" s="554" t="s">
        <v>568</v>
      </c>
      <c r="C28" s="1197" t="s">
        <v>569</v>
      </c>
      <c r="D28" s="1197"/>
      <c r="E28" s="1197"/>
      <c r="F28" s="1197"/>
      <c r="G28" s="1197"/>
      <c r="H28" s="1197"/>
      <c r="I28" s="1197"/>
      <c r="J28" s="1197"/>
      <c r="K28" s="1197"/>
      <c r="L28" s="1197"/>
      <c r="M28" s="1197"/>
      <c r="N28" s="1197"/>
      <c r="O28" s="1197"/>
      <c r="P28" s="1197"/>
      <c r="Q28" s="1197"/>
      <c r="R28" s="1197"/>
      <c r="S28" s="1197"/>
      <c r="T28" s="1197"/>
      <c r="U28" s="1197"/>
      <c r="V28" s="1197"/>
      <c r="W28" s="1197"/>
      <c r="X28" s="1198"/>
    </row>
    <row r="29" spans="1:24" ht="16.5" customHeight="1">
      <c r="A29" s="1196"/>
      <c r="B29" s="556" t="s">
        <v>570</v>
      </c>
      <c r="C29" s="1197" t="s">
        <v>571</v>
      </c>
      <c r="D29" s="1197"/>
      <c r="E29" s="1197"/>
      <c r="F29" s="1197"/>
      <c r="G29" s="1197"/>
      <c r="H29" s="1197"/>
      <c r="I29" s="1197"/>
      <c r="J29" s="1197"/>
      <c r="K29" s="1197"/>
      <c r="L29" s="1197"/>
      <c r="M29" s="1197"/>
      <c r="N29" s="1197"/>
      <c r="O29" s="1197"/>
      <c r="P29" s="1197"/>
      <c r="Q29" s="1197"/>
      <c r="R29" s="1197"/>
      <c r="S29" s="1197"/>
      <c r="T29" s="1197"/>
      <c r="U29" s="1197"/>
      <c r="V29" s="1197"/>
      <c r="W29" s="1197"/>
      <c r="X29" s="1198"/>
    </row>
    <row r="30" spans="1:24" ht="16.5" customHeight="1">
      <c r="A30" s="1196"/>
      <c r="B30" s="556" t="s">
        <v>572</v>
      </c>
      <c r="C30" s="1197" t="s">
        <v>573</v>
      </c>
      <c r="D30" s="1197"/>
      <c r="E30" s="1197"/>
      <c r="F30" s="1197"/>
      <c r="G30" s="1197"/>
      <c r="H30" s="1197"/>
      <c r="I30" s="1197"/>
      <c r="J30" s="1197"/>
      <c r="K30" s="1197"/>
      <c r="L30" s="1197"/>
      <c r="M30" s="1197"/>
      <c r="N30" s="1197"/>
      <c r="O30" s="1197"/>
      <c r="P30" s="1197"/>
      <c r="Q30" s="1197"/>
      <c r="R30" s="1197"/>
      <c r="S30" s="1197"/>
      <c r="T30" s="1197"/>
      <c r="U30" s="1197"/>
      <c r="V30" s="1197"/>
      <c r="W30" s="1197"/>
      <c r="X30" s="1198"/>
    </row>
    <row r="31" spans="1:24" ht="16.5" customHeight="1">
      <c r="A31" s="1196"/>
      <c r="B31" s="554" t="s">
        <v>574</v>
      </c>
      <c r="C31" s="1197" t="s">
        <v>575</v>
      </c>
      <c r="D31" s="1197"/>
      <c r="E31" s="1197"/>
      <c r="F31" s="1197"/>
      <c r="G31" s="1197"/>
      <c r="H31" s="1197"/>
      <c r="I31" s="1197"/>
      <c r="J31" s="1197"/>
      <c r="K31" s="1197"/>
      <c r="L31" s="1197"/>
      <c r="M31" s="1197"/>
      <c r="N31" s="1197"/>
      <c r="O31" s="1197"/>
      <c r="P31" s="1197"/>
      <c r="Q31" s="1197"/>
      <c r="R31" s="1197"/>
      <c r="S31" s="1197"/>
      <c r="T31" s="1197"/>
      <c r="U31" s="1197"/>
      <c r="V31" s="1197"/>
      <c r="W31" s="1197"/>
      <c r="X31" s="1198"/>
    </row>
    <row r="32" spans="1:24" ht="16.5" customHeight="1">
      <c r="A32" s="1233" t="s">
        <v>242</v>
      </c>
      <c r="B32" s="1210" t="s">
        <v>180</v>
      </c>
      <c r="C32" s="1212"/>
      <c r="D32" s="1254" t="s">
        <v>576</v>
      </c>
      <c r="E32" s="1255"/>
      <c r="F32" s="1255"/>
      <c r="G32" s="1255"/>
      <c r="H32" s="1255" t="s">
        <v>577</v>
      </c>
      <c r="I32" s="1255"/>
      <c r="J32" s="1255"/>
      <c r="K32" s="1256"/>
      <c r="L32" s="1249" t="s">
        <v>444</v>
      </c>
      <c r="M32" s="1251"/>
      <c r="N32" s="1252"/>
      <c r="O32" s="1252"/>
      <c r="P32" s="1253"/>
      <c r="Q32" s="1236" t="s">
        <v>578</v>
      </c>
      <c r="R32" s="1238"/>
      <c r="S32" s="1215" t="s">
        <v>579</v>
      </c>
      <c r="T32" s="1214"/>
      <c r="U32" s="1236" t="s">
        <v>580</v>
      </c>
      <c r="V32" s="1237"/>
      <c r="W32" s="1237"/>
      <c r="X32" s="1238"/>
    </row>
    <row r="33" spans="1:24" ht="16.5" customHeight="1">
      <c r="A33" s="1233"/>
      <c r="B33" s="1224" t="s">
        <v>581</v>
      </c>
      <c r="C33" s="1225"/>
      <c r="D33" s="1239" t="s">
        <v>582</v>
      </c>
      <c r="E33" s="1240"/>
      <c r="F33" s="1240"/>
      <c r="G33" s="1240"/>
      <c r="H33" s="1240"/>
      <c r="I33" s="1240"/>
      <c r="J33" s="1240"/>
      <c r="K33" s="1241"/>
      <c r="L33" s="1249"/>
      <c r="M33" s="1239" t="s">
        <v>583</v>
      </c>
      <c r="N33" s="1240"/>
      <c r="O33" s="1240"/>
      <c r="P33" s="1241"/>
      <c r="Q33" s="1242" t="s">
        <v>584</v>
      </c>
      <c r="R33" s="1243"/>
      <c r="S33" s="1244" t="s">
        <v>585</v>
      </c>
      <c r="T33" s="1245"/>
      <c r="U33" s="1226"/>
      <c r="V33" s="1227"/>
      <c r="W33" s="1227"/>
      <c r="X33" s="1228"/>
    </row>
    <row r="34" spans="1:24" ht="16.5" customHeight="1">
      <c r="A34" s="1233"/>
      <c r="B34" s="1224" t="s">
        <v>586</v>
      </c>
      <c r="C34" s="1225"/>
      <c r="D34" s="1239" t="s">
        <v>587</v>
      </c>
      <c r="E34" s="1240"/>
      <c r="F34" s="1240"/>
      <c r="G34" s="1240"/>
      <c r="H34" s="1240"/>
      <c r="I34" s="1240"/>
      <c r="J34" s="1240"/>
      <c r="K34" s="1241"/>
      <c r="L34" s="1249"/>
      <c r="M34" s="1239" t="s">
        <v>588</v>
      </c>
      <c r="N34" s="1240"/>
      <c r="O34" s="1240"/>
      <c r="P34" s="1241"/>
      <c r="Q34" s="1242" t="s">
        <v>589</v>
      </c>
      <c r="R34" s="1243"/>
      <c r="S34" s="1244" t="s">
        <v>590</v>
      </c>
      <c r="T34" s="1245"/>
      <c r="U34" s="1226"/>
      <c r="V34" s="1227"/>
      <c r="W34" s="1227"/>
      <c r="X34" s="1228"/>
    </row>
    <row r="35" spans="1:24" ht="16.5" customHeight="1">
      <c r="A35" s="1233"/>
      <c r="B35" s="1224" t="s">
        <v>591</v>
      </c>
      <c r="C35" s="1225"/>
      <c r="D35" s="1239" t="s">
        <v>582</v>
      </c>
      <c r="E35" s="1240"/>
      <c r="F35" s="1240"/>
      <c r="G35" s="1240"/>
      <c r="H35" s="1240"/>
      <c r="I35" s="1240"/>
      <c r="J35" s="1240"/>
      <c r="K35" s="1241"/>
      <c r="L35" s="1249"/>
      <c r="M35" s="1239" t="s">
        <v>592</v>
      </c>
      <c r="N35" s="1240"/>
      <c r="O35" s="1240"/>
      <c r="P35" s="1241"/>
      <c r="Q35" s="1242" t="s">
        <v>593</v>
      </c>
      <c r="R35" s="1243"/>
      <c r="S35" s="1244" t="s">
        <v>594</v>
      </c>
      <c r="T35" s="1245"/>
      <c r="U35" s="1246"/>
      <c r="V35" s="1247"/>
      <c r="W35" s="1247"/>
      <c r="X35" s="1248"/>
    </row>
    <row r="36" spans="1:24" ht="16.5" customHeight="1">
      <c r="A36" s="1233"/>
      <c r="B36" s="1257" t="s">
        <v>595</v>
      </c>
      <c r="C36" s="1258"/>
      <c r="D36" s="1226"/>
      <c r="E36" s="1227"/>
      <c r="F36" s="1227"/>
      <c r="G36" s="1227"/>
      <c r="H36" s="1227"/>
      <c r="I36" s="1227"/>
      <c r="J36" s="1227"/>
      <c r="K36" s="1228"/>
      <c r="L36" s="1249"/>
      <c r="M36" s="1239" t="s">
        <v>596</v>
      </c>
      <c r="N36" s="1240"/>
      <c r="O36" s="1240"/>
      <c r="P36" s="1241"/>
      <c r="Q36" s="1242" t="s">
        <v>597</v>
      </c>
      <c r="R36" s="1243"/>
      <c r="S36" s="1246"/>
      <c r="T36" s="1248"/>
      <c r="U36" s="1246"/>
      <c r="V36" s="1247"/>
      <c r="W36" s="1247"/>
      <c r="X36" s="1248"/>
    </row>
    <row r="37" spans="1:24" ht="16.5" customHeight="1">
      <c r="A37" s="1233"/>
      <c r="B37" s="1216" t="s">
        <v>568</v>
      </c>
      <c r="C37" s="1225"/>
      <c r="D37" s="1239" t="s">
        <v>598</v>
      </c>
      <c r="E37" s="1240"/>
      <c r="F37" s="1240"/>
      <c r="G37" s="1240"/>
      <c r="H37" s="1240"/>
      <c r="I37" s="1240"/>
      <c r="J37" s="1240"/>
      <c r="K37" s="1241"/>
      <c r="L37" s="1250"/>
      <c r="M37" s="1239" t="s">
        <v>596</v>
      </c>
      <c r="N37" s="1240"/>
      <c r="O37" s="1240"/>
      <c r="P37" s="1241"/>
      <c r="Q37" s="1242" t="s">
        <v>597</v>
      </c>
      <c r="R37" s="1243"/>
      <c r="S37" s="1226"/>
      <c r="T37" s="1228"/>
      <c r="U37" s="1226"/>
      <c r="V37" s="1227"/>
      <c r="W37" s="1227"/>
      <c r="X37" s="1228"/>
    </row>
    <row r="38" spans="1:24" ht="16.5" customHeight="1">
      <c r="A38" s="554" t="s">
        <v>599</v>
      </c>
      <c r="B38" s="1262" t="s">
        <v>600</v>
      </c>
      <c r="C38" s="1263"/>
      <c r="D38" s="1263"/>
      <c r="E38" s="1263"/>
      <c r="F38" s="1263"/>
      <c r="G38" s="1263"/>
      <c r="H38" s="1263"/>
      <c r="I38" s="1263"/>
      <c r="J38" s="1263"/>
      <c r="K38" s="1263"/>
      <c r="L38" s="1263"/>
      <c r="M38" s="1263"/>
      <c r="N38" s="1263"/>
      <c r="O38" s="1263"/>
      <c r="P38" s="1264"/>
      <c r="Q38" s="1224" t="s">
        <v>601</v>
      </c>
      <c r="R38" s="1265"/>
      <c r="S38" s="1225"/>
      <c r="T38" s="1226"/>
      <c r="U38" s="1227"/>
      <c r="V38" s="1227"/>
      <c r="W38" s="1227"/>
      <c r="X38" s="1228"/>
    </row>
    <row r="39" spans="1:24" ht="16.5" customHeight="1">
      <c r="A39" s="1276" t="s">
        <v>602</v>
      </c>
      <c r="B39" s="1266" t="s">
        <v>603</v>
      </c>
      <c r="C39" s="1267"/>
      <c r="D39" s="1267"/>
      <c r="E39" s="1267"/>
      <c r="F39" s="1267"/>
      <c r="G39" s="1267"/>
      <c r="H39" s="1269" t="s">
        <v>604</v>
      </c>
      <c r="I39" s="1270"/>
      <c r="J39" s="1270"/>
      <c r="K39" s="1270"/>
      <c r="L39" s="1270"/>
      <c r="M39" s="1270"/>
      <c r="N39" s="1270"/>
      <c r="O39" s="1270"/>
      <c r="P39" s="1270"/>
      <c r="Q39" s="1270"/>
      <c r="R39" s="1270"/>
      <c r="S39" s="1270"/>
      <c r="T39" s="1266" t="s">
        <v>605</v>
      </c>
      <c r="U39" s="1267"/>
      <c r="V39" s="1267"/>
      <c r="W39" s="1267"/>
      <c r="X39" s="1268"/>
    </row>
    <row r="40" spans="1:24" ht="16.5" customHeight="1">
      <c r="A40" s="1276"/>
      <c r="B40" s="1269"/>
      <c r="C40" s="1270"/>
      <c r="D40" s="1270"/>
      <c r="E40" s="1270"/>
      <c r="F40" s="1270"/>
      <c r="G40" s="1270"/>
      <c r="H40" s="1259" t="s">
        <v>606</v>
      </c>
      <c r="I40" s="1260"/>
      <c r="J40" s="1261"/>
      <c r="K40" s="1259" t="s">
        <v>607</v>
      </c>
      <c r="L40" s="1260"/>
      <c r="M40" s="1260"/>
      <c r="N40" s="1260"/>
      <c r="O40" s="1260"/>
      <c r="P40" s="1261"/>
      <c r="Q40" s="1259" t="s">
        <v>608</v>
      </c>
      <c r="R40" s="1260"/>
      <c r="S40" s="1260"/>
      <c r="T40" s="1269"/>
      <c r="U40" s="1270"/>
      <c r="V40" s="1270"/>
      <c r="W40" s="1270"/>
      <c r="X40" s="1271"/>
    </row>
    <row r="41" spans="1:24" ht="16.5" customHeight="1">
      <c r="A41" s="1277"/>
      <c r="B41" s="1272" t="s">
        <v>609</v>
      </c>
      <c r="C41" s="1272"/>
      <c r="D41" s="1272"/>
      <c r="E41" s="1272"/>
      <c r="F41" s="1272"/>
      <c r="G41" s="1272"/>
      <c r="H41" s="1193" t="s">
        <v>610</v>
      </c>
      <c r="I41" s="1193"/>
      <c r="J41" s="1193"/>
      <c r="K41" s="1193" t="s">
        <v>611</v>
      </c>
      <c r="L41" s="1193"/>
      <c r="M41" s="1193"/>
      <c r="N41" s="1193"/>
      <c r="O41" s="1193"/>
      <c r="P41" s="1193"/>
      <c r="Q41" s="1274"/>
      <c r="R41" s="1274"/>
      <c r="S41" s="1274"/>
      <c r="T41" s="1273"/>
      <c r="U41" s="1273"/>
      <c r="V41" s="1273"/>
      <c r="W41" s="1273"/>
      <c r="X41" s="1273"/>
    </row>
    <row r="42" spans="1:24" ht="16.5" customHeight="1">
      <c r="A42" s="1277"/>
      <c r="B42" s="1272" t="s">
        <v>612</v>
      </c>
      <c r="C42" s="1272"/>
      <c r="D42" s="1272"/>
      <c r="E42" s="1272"/>
      <c r="F42" s="1272"/>
      <c r="G42" s="1272"/>
      <c r="H42" s="1193" t="s">
        <v>613</v>
      </c>
      <c r="I42" s="1193"/>
      <c r="J42" s="1193"/>
      <c r="K42" s="1193" t="s">
        <v>614</v>
      </c>
      <c r="L42" s="1193"/>
      <c r="M42" s="1193"/>
      <c r="N42" s="1193"/>
      <c r="O42" s="1193"/>
      <c r="P42" s="1193"/>
      <c r="Q42" s="1274"/>
      <c r="R42" s="1274"/>
      <c r="S42" s="1274"/>
      <c r="T42" s="1273"/>
      <c r="U42" s="1273"/>
      <c r="V42" s="1273"/>
      <c r="W42" s="1273"/>
      <c r="X42" s="1273"/>
    </row>
    <row r="43" spans="1:24" ht="16.5" customHeight="1">
      <c r="A43" s="1277"/>
      <c r="B43" s="1272" t="s">
        <v>615</v>
      </c>
      <c r="C43" s="1272"/>
      <c r="D43" s="1272"/>
      <c r="E43" s="1272"/>
      <c r="F43" s="1272"/>
      <c r="G43" s="1272"/>
      <c r="H43" s="1193" t="s">
        <v>613</v>
      </c>
      <c r="I43" s="1193"/>
      <c r="J43" s="1193"/>
      <c r="K43" s="1193" t="s">
        <v>616</v>
      </c>
      <c r="L43" s="1193"/>
      <c r="M43" s="1193"/>
      <c r="N43" s="1193"/>
      <c r="O43" s="1193"/>
      <c r="P43" s="1193"/>
      <c r="Q43" s="1193" t="s">
        <v>617</v>
      </c>
      <c r="R43" s="1193"/>
      <c r="S43" s="1193"/>
      <c r="T43" s="1273"/>
      <c r="U43" s="1273"/>
      <c r="V43" s="1273"/>
      <c r="W43" s="1273"/>
      <c r="X43" s="1273"/>
    </row>
    <row r="44" spans="1:24" ht="16.5" customHeight="1">
      <c r="A44" s="1277"/>
      <c r="B44" s="1272" t="s">
        <v>618</v>
      </c>
      <c r="C44" s="1272"/>
      <c r="D44" s="1272"/>
      <c r="E44" s="1272"/>
      <c r="F44" s="1272"/>
      <c r="G44" s="1272"/>
      <c r="H44" s="1193" t="s">
        <v>619</v>
      </c>
      <c r="I44" s="1193"/>
      <c r="J44" s="1193"/>
      <c r="K44" s="1193" t="s">
        <v>620</v>
      </c>
      <c r="L44" s="1193"/>
      <c r="M44" s="1193"/>
      <c r="N44" s="1193"/>
      <c r="O44" s="1193"/>
      <c r="P44" s="1193"/>
      <c r="Q44" s="1274"/>
      <c r="R44" s="1274"/>
      <c r="S44" s="1274"/>
      <c r="T44" s="1273"/>
      <c r="U44" s="1273"/>
      <c r="V44" s="1273"/>
      <c r="W44" s="1273"/>
      <c r="X44" s="1273"/>
    </row>
    <row r="45" spans="1:24" ht="16.5" customHeight="1">
      <c r="A45" s="1277"/>
      <c r="B45" s="1272" t="s">
        <v>621</v>
      </c>
      <c r="C45" s="1272"/>
      <c r="D45" s="1272"/>
      <c r="E45" s="1272"/>
      <c r="F45" s="1272"/>
      <c r="G45" s="1272"/>
      <c r="H45" s="1193" t="s">
        <v>619</v>
      </c>
      <c r="I45" s="1193"/>
      <c r="J45" s="1193"/>
      <c r="K45" s="1193" t="s">
        <v>622</v>
      </c>
      <c r="L45" s="1193"/>
      <c r="M45" s="1193"/>
      <c r="N45" s="1193"/>
      <c r="O45" s="1193"/>
      <c r="P45" s="1193"/>
      <c r="Q45" s="1193" t="s">
        <v>617</v>
      </c>
      <c r="R45" s="1193"/>
      <c r="S45" s="1193"/>
      <c r="T45" s="1273"/>
      <c r="U45" s="1273"/>
      <c r="V45" s="1273"/>
      <c r="W45" s="1273"/>
      <c r="X45" s="1273"/>
    </row>
    <row r="46" spans="1:24" ht="16.5" customHeight="1">
      <c r="A46" s="1277"/>
      <c r="B46" s="1272" t="s">
        <v>623</v>
      </c>
      <c r="C46" s="1272"/>
      <c r="D46" s="1272"/>
      <c r="E46" s="1272"/>
      <c r="F46" s="1272"/>
      <c r="G46" s="1272"/>
      <c r="H46" s="1193" t="s">
        <v>624</v>
      </c>
      <c r="I46" s="1193"/>
      <c r="J46" s="1193"/>
      <c r="K46" s="1193" t="s">
        <v>625</v>
      </c>
      <c r="L46" s="1193"/>
      <c r="M46" s="1193"/>
      <c r="N46" s="1193"/>
      <c r="O46" s="1193"/>
      <c r="P46" s="1193"/>
      <c r="Q46" s="1193" t="s">
        <v>626</v>
      </c>
      <c r="R46" s="1193"/>
      <c r="S46" s="1193"/>
      <c r="T46" s="1273"/>
      <c r="U46" s="1273"/>
      <c r="V46" s="1273"/>
      <c r="W46" s="1273"/>
      <c r="X46" s="1273"/>
    </row>
    <row r="47" spans="1:24" ht="16.5" customHeight="1">
      <c r="A47" s="1277"/>
      <c r="B47" s="1272" t="s">
        <v>627</v>
      </c>
      <c r="C47" s="1272"/>
      <c r="D47" s="1272"/>
      <c r="E47" s="1272"/>
      <c r="F47" s="1272"/>
      <c r="G47" s="1272"/>
      <c r="H47" s="1193" t="s">
        <v>628</v>
      </c>
      <c r="I47" s="1193"/>
      <c r="J47" s="1193"/>
      <c r="K47" s="1193" t="s">
        <v>629</v>
      </c>
      <c r="L47" s="1193"/>
      <c r="M47" s="1193"/>
      <c r="N47" s="1193"/>
      <c r="O47" s="1193"/>
      <c r="P47" s="1193"/>
      <c r="Q47" s="1274"/>
      <c r="R47" s="1274"/>
      <c r="S47" s="1274"/>
      <c r="T47" s="1273"/>
      <c r="U47" s="1273"/>
      <c r="V47" s="1273"/>
      <c r="W47" s="1273"/>
      <c r="X47" s="1273"/>
    </row>
    <row r="48" spans="1:24" ht="16.5" customHeight="1">
      <c r="A48" s="1277"/>
      <c r="B48" s="1272" t="s">
        <v>630</v>
      </c>
      <c r="C48" s="1272"/>
      <c r="D48" s="1272"/>
      <c r="E48" s="1272"/>
      <c r="F48" s="1272"/>
      <c r="G48" s="1272"/>
      <c r="H48" s="1193" t="s">
        <v>631</v>
      </c>
      <c r="I48" s="1193"/>
      <c r="J48" s="1193"/>
      <c r="K48" s="1193" t="s">
        <v>632</v>
      </c>
      <c r="L48" s="1193"/>
      <c r="M48" s="1193"/>
      <c r="N48" s="1193"/>
      <c r="O48" s="1193"/>
      <c r="P48" s="1193"/>
      <c r="Q48" s="1274"/>
      <c r="R48" s="1274"/>
      <c r="S48" s="1274"/>
      <c r="T48" s="1273"/>
      <c r="U48" s="1273"/>
      <c r="V48" s="1273"/>
      <c r="W48" s="1273"/>
      <c r="X48" s="1273"/>
    </row>
    <row r="49" spans="1:24" ht="16.5" customHeight="1">
      <c r="A49" s="1277"/>
      <c r="B49" s="1272" t="s">
        <v>710</v>
      </c>
      <c r="C49" s="1272"/>
      <c r="D49" s="1272"/>
      <c r="E49" s="1272"/>
      <c r="F49" s="1272"/>
      <c r="G49" s="1272"/>
      <c r="H49" s="1193" t="s">
        <v>633</v>
      </c>
      <c r="I49" s="1193"/>
      <c r="J49" s="1193"/>
      <c r="K49" s="1193" t="s">
        <v>634</v>
      </c>
      <c r="L49" s="1193"/>
      <c r="M49" s="1193"/>
      <c r="N49" s="1193"/>
      <c r="O49" s="1193"/>
      <c r="P49" s="1193"/>
      <c r="Q49" s="1193" t="s">
        <v>635</v>
      </c>
      <c r="R49" s="1193"/>
      <c r="S49" s="1193"/>
      <c r="T49" s="1273"/>
      <c r="U49" s="1273"/>
      <c r="V49" s="1273"/>
      <c r="W49" s="1273"/>
      <c r="X49" s="1273"/>
    </row>
    <row r="50" spans="1:24" ht="16.5" customHeight="1">
      <c r="A50" s="1277"/>
      <c r="B50" s="1272" t="s">
        <v>108</v>
      </c>
      <c r="C50" s="1272"/>
      <c r="D50" s="1272"/>
      <c r="E50" s="1272"/>
      <c r="F50" s="1272"/>
      <c r="G50" s="1272"/>
      <c r="H50" s="1193" t="s">
        <v>633</v>
      </c>
      <c r="I50" s="1193"/>
      <c r="J50" s="1193"/>
      <c r="K50" s="1193" t="s">
        <v>636</v>
      </c>
      <c r="L50" s="1193"/>
      <c r="M50" s="1193"/>
      <c r="N50" s="1193"/>
      <c r="O50" s="1193"/>
      <c r="P50" s="1193"/>
      <c r="Q50" s="1193" t="s">
        <v>635</v>
      </c>
      <c r="R50" s="1193"/>
      <c r="S50" s="1193"/>
      <c r="T50" s="1273"/>
      <c r="U50" s="1273"/>
      <c r="V50" s="1273"/>
      <c r="W50" s="1273"/>
      <c r="X50" s="1273"/>
    </row>
    <row r="51" spans="1:24" ht="16.5" customHeight="1">
      <c r="A51" s="1277"/>
      <c r="B51" s="1272" t="s">
        <v>637</v>
      </c>
      <c r="C51" s="1272"/>
      <c r="D51" s="1272"/>
      <c r="E51" s="1272"/>
      <c r="F51" s="1272"/>
      <c r="G51" s="1272"/>
      <c r="H51" s="1193" t="s">
        <v>638</v>
      </c>
      <c r="I51" s="1193"/>
      <c r="J51" s="1193"/>
      <c r="K51" s="1193" t="s">
        <v>639</v>
      </c>
      <c r="L51" s="1193"/>
      <c r="M51" s="1193"/>
      <c r="N51" s="1193"/>
      <c r="O51" s="1193"/>
      <c r="P51" s="1193"/>
      <c r="Q51" s="1193" t="s">
        <v>634</v>
      </c>
      <c r="R51" s="1193"/>
      <c r="S51" s="1193"/>
      <c r="T51" s="1273"/>
      <c r="U51" s="1273"/>
      <c r="V51" s="1273"/>
      <c r="W51" s="1273"/>
      <c r="X51" s="1273"/>
    </row>
    <row r="52" spans="1:24" ht="13.5" customHeight="1">
      <c r="A52" s="1277"/>
      <c r="B52" s="1272" t="s">
        <v>640</v>
      </c>
      <c r="C52" s="1272"/>
      <c r="D52" s="1272"/>
      <c r="E52" s="1272"/>
      <c r="F52" s="1272"/>
      <c r="G52" s="1272"/>
      <c r="H52" s="1193" t="s">
        <v>641</v>
      </c>
      <c r="I52" s="1193"/>
      <c r="J52" s="1193"/>
      <c r="K52" s="1193" t="s">
        <v>642</v>
      </c>
      <c r="L52" s="1193"/>
      <c r="M52" s="1193"/>
      <c r="N52" s="1193"/>
      <c r="O52" s="1193"/>
      <c r="P52" s="1193"/>
      <c r="Q52" s="1274"/>
      <c r="R52" s="1274"/>
      <c r="S52" s="1274"/>
      <c r="T52" s="1273"/>
      <c r="U52" s="1273"/>
      <c r="V52" s="1273"/>
      <c r="W52" s="1273"/>
      <c r="X52" s="1273"/>
    </row>
    <row r="53" spans="1:24" ht="13.5" customHeight="1">
      <c r="A53" s="1277"/>
      <c r="B53" s="1272" t="s">
        <v>643</v>
      </c>
      <c r="C53" s="1272"/>
      <c r="D53" s="1272"/>
      <c r="E53" s="1272"/>
      <c r="F53" s="1272"/>
      <c r="G53" s="1272"/>
      <c r="H53" s="1193" t="s">
        <v>644</v>
      </c>
      <c r="I53" s="1193"/>
      <c r="J53" s="1193"/>
      <c r="K53" s="1193" t="s">
        <v>1037</v>
      </c>
      <c r="L53" s="1193"/>
      <c r="M53" s="1193"/>
      <c r="N53" s="1193"/>
      <c r="O53" s="1193"/>
      <c r="P53" s="1193"/>
      <c r="Q53" s="1274"/>
      <c r="R53" s="1274"/>
      <c r="S53" s="1274"/>
      <c r="T53" s="1273"/>
      <c r="U53" s="1273"/>
      <c r="V53" s="1273"/>
      <c r="W53" s="1273"/>
      <c r="X53" s="1273"/>
    </row>
    <row r="54" spans="1:24" ht="16.5" customHeight="1">
      <c r="A54" s="1278"/>
      <c r="B54" s="1038" t="s">
        <v>646</v>
      </c>
      <c r="C54" s="1279"/>
      <c r="D54" s="1279"/>
      <c r="E54" s="1279"/>
      <c r="F54" s="1279"/>
      <c r="G54" s="1039"/>
      <c r="H54" s="1227" t="s">
        <v>647</v>
      </c>
      <c r="I54" s="1227"/>
      <c r="J54" s="1227"/>
      <c r="K54" s="1227"/>
      <c r="L54" s="1227"/>
      <c r="M54" s="1227"/>
      <c r="N54" s="1227"/>
      <c r="O54" s="1227"/>
      <c r="P54" s="1227"/>
      <c r="Q54" s="1227"/>
      <c r="R54" s="1227"/>
      <c r="S54" s="1227"/>
      <c r="T54" s="1227"/>
      <c r="U54" s="1227"/>
      <c r="V54" s="1227"/>
      <c r="W54" s="1227"/>
      <c r="X54" s="1228"/>
    </row>
    <row r="55" spans="1:24" ht="16.5" customHeight="1">
      <c r="A55" s="1275" t="s">
        <v>648</v>
      </c>
      <c r="B55" s="1275"/>
      <c r="C55" s="1275"/>
      <c r="D55" s="1275"/>
      <c r="E55" s="1275"/>
      <c r="F55" s="1275"/>
      <c r="G55" s="1275"/>
      <c r="H55" s="1275"/>
      <c r="I55" s="1275"/>
      <c r="J55" s="1275"/>
      <c r="K55" s="1275"/>
      <c r="L55" s="1275"/>
      <c r="M55" s="1275"/>
      <c r="N55" s="1275"/>
      <c r="O55" s="1275"/>
      <c r="P55" s="1275"/>
      <c r="Q55" s="1275"/>
      <c r="R55" s="1275"/>
      <c r="S55" s="1275"/>
      <c r="T55" s="1275"/>
      <c r="U55" s="1275"/>
      <c r="V55" s="1275"/>
      <c r="W55" s="1275"/>
      <c r="X55" s="1275"/>
    </row>
    <row r="56" spans="1:24" ht="16.5" customHeight="1">
      <c r="A56" s="330"/>
      <c r="B56" s="330"/>
      <c r="C56" s="330"/>
      <c r="D56" s="330"/>
      <c r="E56" s="330"/>
      <c r="F56" s="330"/>
      <c r="G56" s="330"/>
      <c r="H56" s="330"/>
      <c r="I56" s="330"/>
      <c r="J56" s="330"/>
      <c r="K56" s="330"/>
      <c r="L56" s="330"/>
      <c r="M56" s="330"/>
      <c r="N56" s="330"/>
      <c r="O56" s="330"/>
      <c r="P56" s="330"/>
      <c r="Q56" s="330"/>
      <c r="R56" s="330"/>
      <c r="S56" s="330"/>
      <c r="T56" s="330"/>
      <c r="U56" s="330"/>
      <c r="V56" s="308"/>
      <c r="W56" s="330"/>
      <c r="X56" s="298" t="s">
        <v>1055</v>
      </c>
    </row>
  </sheetData>
  <sheetProtection sheet="1" objects="1" scenarios="1" selectLockedCells="1"/>
  <mergeCells count="162">
    <mergeCell ref="K52:P52"/>
    <mergeCell ref="T53:X53"/>
    <mergeCell ref="Q51:S51"/>
    <mergeCell ref="Q52:S52"/>
    <mergeCell ref="T52:X52"/>
    <mergeCell ref="B51:G51"/>
    <mergeCell ref="B50:G50"/>
    <mergeCell ref="B48:G48"/>
    <mergeCell ref="B47:G47"/>
    <mergeCell ref="K50:P50"/>
    <mergeCell ref="Q50:S50"/>
    <mergeCell ref="Q49:S49"/>
    <mergeCell ref="T49:X49"/>
    <mergeCell ref="T50:X50"/>
    <mergeCell ref="H47:J47"/>
    <mergeCell ref="H50:J50"/>
    <mergeCell ref="K46:P46"/>
    <mergeCell ref="Q46:S46"/>
    <mergeCell ref="Q44:S44"/>
    <mergeCell ref="B49:G49"/>
    <mergeCell ref="B46:G46"/>
    <mergeCell ref="T47:X47"/>
    <mergeCell ref="K48:P48"/>
    <mergeCell ref="Q48:S48"/>
    <mergeCell ref="T48:X48"/>
    <mergeCell ref="K47:P47"/>
    <mergeCell ref="H46:J46"/>
    <mergeCell ref="A55:X55"/>
    <mergeCell ref="B53:G53"/>
    <mergeCell ref="H53:J53"/>
    <mergeCell ref="K53:P53"/>
    <mergeCell ref="Q53:S53"/>
    <mergeCell ref="A39:A54"/>
    <mergeCell ref="B39:G40"/>
    <mergeCell ref="H39:S39"/>
    <mergeCell ref="H49:J49"/>
    <mergeCell ref="K49:P49"/>
    <mergeCell ref="B54:G54"/>
    <mergeCell ref="H54:X54"/>
    <mergeCell ref="H51:J51"/>
    <mergeCell ref="K51:P51"/>
    <mergeCell ref="T51:X51"/>
    <mergeCell ref="B52:G52"/>
    <mergeCell ref="H52:J52"/>
    <mergeCell ref="B41:G41"/>
    <mergeCell ref="T42:X42"/>
    <mergeCell ref="B45:G45"/>
    <mergeCell ref="H48:J48"/>
    <mergeCell ref="T46:X46"/>
    <mergeCell ref="Q47:S47"/>
    <mergeCell ref="K43:P43"/>
    <mergeCell ref="H41:J41"/>
    <mergeCell ref="K41:P41"/>
    <mergeCell ref="B44:G44"/>
    <mergeCell ref="B42:G42"/>
    <mergeCell ref="H42:J42"/>
    <mergeCell ref="K42:P42"/>
    <mergeCell ref="T43:X43"/>
    <mergeCell ref="T44:X44"/>
    <mergeCell ref="T45:X45"/>
    <mergeCell ref="T41:X41"/>
    <mergeCell ref="Q41:S41"/>
    <mergeCell ref="Q42:S42"/>
    <mergeCell ref="Q43:S43"/>
    <mergeCell ref="B43:G43"/>
    <mergeCell ref="H43:J43"/>
    <mergeCell ref="H44:J44"/>
    <mergeCell ref="K44:P44"/>
    <mergeCell ref="H45:J45"/>
    <mergeCell ref="K45:P45"/>
    <mergeCell ref="Q45:S45"/>
    <mergeCell ref="H40:J40"/>
    <mergeCell ref="S36:T36"/>
    <mergeCell ref="Q37:R37"/>
    <mergeCell ref="S37:T37"/>
    <mergeCell ref="K40:P40"/>
    <mergeCell ref="B38:P38"/>
    <mergeCell ref="Q38:S38"/>
    <mergeCell ref="T38:X38"/>
    <mergeCell ref="Q40:S40"/>
    <mergeCell ref="U37:X37"/>
    <mergeCell ref="U36:X36"/>
    <mergeCell ref="Q36:R36"/>
    <mergeCell ref="T39:X40"/>
    <mergeCell ref="A32:A37"/>
    <mergeCell ref="B32:C32"/>
    <mergeCell ref="D32:G32"/>
    <mergeCell ref="H32:K32"/>
    <mergeCell ref="B34:C34"/>
    <mergeCell ref="B37:C37"/>
    <mergeCell ref="D37:K37"/>
    <mergeCell ref="B36:C36"/>
    <mergeCell ref="B33:C33"/>
    <mergeCell ref="B35:C35"/>
    <mergeCell ref="D35:K35"/>
    <mergeCell ref="D36:K36"/>
    <mergeCell ref="D34:K34"/>
    <mergeCell ref="C30:X30"/>
    <mergeCell ref="U32:X32"/>
    <mergeCell ref="U33:X33"/>
    <mergeCell ref="D33:K33"/>
    <mergeCell ref="Q33:R33"/>
    <mergeCell ref="S33:T33"/>
    <mergeCell ref="Q34:R34"/>
    <mergeCell ref="S34:T34"/>
    <mergeCell ref="S35:T35"/>
    <mergeCell ref="U34:X34"/>
    <mergeCell ref="U35:X35"/>
    <mergeCell ref="Q35:R35"/>
    <mergeCell ref="M35:P35"/>
    <mergeCell ref="L32:L37"/>
    <mergeCell ref="M32:P32"/>
    <mergeCell ref="M34:P34"/>
    <mergeCell ref="M37:P37"/>
    <mergeCell ref="M33:P33"/>
    <mergeCell ref="M36:P36"/>
    <mergeCell ref="Q32:R32"/>
    <mergeCell ref="S32:T32"/>
    <mergeCell ref="A24:A31"/>
    <mergeCell ref="C24:X24"/>
    <mergeCell ref="D25:K25"/>
    <mergeCell ref="A9:X19"/>
    <mergeCell ref="A21:C21"/>
    <mergeCell ref="E21:G21"/>
    <mergeCell ref="I21:K21"/>
    <mergeCell ref="L21:M21"/>
    <mergeCell ref="N21:P21"/>
    <mergeCell ref="A22:C22"/>
    <mergeCell ref="D22:P23"/>
    <mergeCell ref="R22:S22"/>
    <mergeCell ref="T22:X22"/>
    <mergeCell ref="Q23:S23"/>
    <mergeCell ref="T23:X23"/>
    <mergeCell ref="Q21:Q22"/>
    <mergeCell ref="R21:S21"/>
    <mergeCell ref="T21:X21"/>
    <mergeCell ref="C31:X31"/>
    <mergeCell ref="L25:X25"/>
    <mergeCell ref="D26:X26"/>
    <mergeCell ref="C27:X27"/>
    <mergeCell ref="C28:X28"/>
    <mergeCell ref="C29:X29"/>
    <mergeCell ref="R20:V20"/>
    <mergeCell ref="D20:H20"/>
    <mergeCell ref="B1:L2"/>
    <mergeCell ref="A4:C5"/>
    <mergeCell ref="D4:K5"/>
    <mergeCell ref="L4:M4"/>
    <mergeCell ref="N4:O4"/>
    <mergeCell ref="O1:X1"/>
    <mergeCell ref="O2:X2"/>
    <mergeCell ref="A8:X8"/>
    <mergeCell ref="N5:O5"/>
    <mergeCell ref="A6:C6"/>
    <mergeCell ref="D6:X6"/>
    <mergeCell ref="A7:C7"/>
    <mergeCell ref="D7:X7"/>
    <mergeCell ref="P4:Q5"/>
    <mergeCell ref="R4:X5"/>
    <mergeCell ref="L5:M5"/>
    <mergeCell ref="F3:H3"/>
    <mergeCell ref="N3:S3"/>
  </mergeCells>
  <phoneticPr fontId="2"/>
  <pageMargins left="0.9055118110236221" right="0.70866141732283472" top="0.74803149606299213" bottom="0.74803149606299213" header="0.31496062992125984" footer="0.31496062992125984"/>
  <pageSetup paperSize="9" scale="83"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X46"/>
  <sheetViews>
    <sheetView showGridLines="0" showRowColHeaders="0" view="pageBreakPreview" zoomScale="110" zoomScaleNormal="100" zoomScaleSheetLayoutView="110" workbookViewId="0">
      <selection activeCell="A12" sqref="A12:X20"/>
    </sheetView>
  </sheetViews>
  <sheetFormatPr defaultColWidth="4" defaultRowHeight="17.25" customHeight="1"/>
  <cols>
    <col min="1" max="9" width="4" style="329"/>
    <col min="10" max="10" width="7.125" style="329" customWidth="1"/>
    <col min="11" max="11" width="4" style="329"/>
    <col min="12" max="12" width="4.5" style="329" customWidth="1"/>
    <col min="13" max="23" width="4" style="329"/>
    <col min="24" max="24" width="3.125" style="329" customWidth="1"/>
    <col min="25" max="16384" width="4" style="329"/>
  </cols>
  <sheetData>
    <row r="1" spans="1:24" ht="33" customHeight="1">
      <c r="A1" s="1292" t="s">
        <v>649</v>
      </c>
      <c r="B1" s="1293"/>
      <c r="C1" s="1293"/>
      <c r="D1" s="1293"/>
      <c r="E1" s="1293"/>
      <c r="F1" s="1293"/>
      <c r="G1" s="1293"/>
      <c r="H1" s="1293"/>
      <c r="I1" s="1293"/>
      <c r="J1" s="1294"/>
      <c r="K1" s="1297" t="s">
        <v>650</v>
      </c>
      <c r="L1" s="1312" t="s">
        <v>651</v>
      </c>
      <c r="M1" s="1313"/>
      <c r="N1" s="1313"/>
      <c r="O1" s="1313"/>
      <c r="P1" s="1313"/>
      <c r="Q1" s="1314"/>
      <c r="R1" s="1299" t="s">
        <v>652</v>
      </c>
      <c r="S1" s="1280"/>
      <c r="T1" s="1281"/>
      <c r="U1" s="1281"/>
      <c r="V1" s="1281"/>
      <c r="W1" s="1281"/>
      <c r="X1" s="1282"/>
    </row>
    <row r="2" spans="1:24" ht="24.75" customHeight="1" thickBot="1">
      <c r="A2" s="1295"/>
      <c r="B2" s="1295"/>
      <c r="C2" s="1295"/>
      <c r="D2" s="1295"/>
      <c r="E2" s="1295"/>
      <c r="F2" s="1295"/>
      <c r="G2" s="1295"/>
      <c r="H2" s="1295"/>
      <c r="I2" s="1295"/>
      <c r="J2" s="1296"/>
      <c r="K2" s="1298"/>
      <c r="L2" s="1283"/>
      <c r="M2" s="1284"/>
      <c r="N2" s="1284"/>
      <c r="O2" s="1284"/>
      <c r="P2" s="1284"/>
      <c r="Q2" s="1285"/>
      <c r="R2" s="1300"/>
      <c r="S2" s="1283"/>
      <c r="T2" s="1284"/>
      <c r="U2" s="1284"/>
      <c r="V2" s="1284"/>
      <c r="W2" s="1284"/>
      <c r="X2" s="1285"/>
    </row>
    <row r="3" spans="1:24" ht="24.75" customHeight="1">
      <c r="A3" s="1301" t="s">
        <v>653</v>
      </c>
      <c r="B3" s="1302"/>
      <c r="C3" s="1303"/>
      <c r="D3" s="1304"/>
      <c r="E3" s="1305"/>
      <c r="F3" s="1305"/>
      <c r="G3" s="1305"/>
      <c r="H3" s="1305"/>
      <c r="I3" s="1305"/>
      <c r="J3" s="1305"/>
      <c r="K3" s="1306"/>
      <c r="L3" s="1307" t="s">
        <v>486</v>
      </c>
      <c r="M3" s="1307"/>
      <c r="N3" s="1310" t="str">
        <f>IF(基本情報!$N$3="","",基本情報!$N$3)</f>
        <v/>
      </c>
      <c r="O3" s="1311"/>
      <c r="P3" s="1308" t="s">
        <v>654</v>
      </c>
      <c r="Q3" s="1309"/>
      <c r="R3" s="1402"/>
      <c r="S3" s="1403"/>
      <c r="T3" s="1403"/>
      <c r="U3" s="1403"/>
      <c r="V3" s="1403"/>
      <c r="W3" s="1403"/>
      <c r="X3" s="1404"/>
    </row>
    <row r="4" spans="1:24" ht="26.25" customHeight="1">
      <c r="A4" s="1301" t="s">
        <v>484</v>
      </c>
      <c r="B4" s="1302"/>
      <c r="C4" s="1303"/>
      <c r="D4" s="1402" t="str">
        <f>IF(基本情報!$D$3="","",基本情報!$D$3)</f>
        <v/>
      </c>
      <c r="E4" s="1403"/>
      <c r="F4" s="1403"/>
      <c r="G4" s="1403"/>
      <c r="H4" s="1403"/>
      <c r="I4" s="1403"/>
      <c r="J4" s="1403"/>
      <c r="K4" s="1409"/>
      <c r="L4" s="1410" t="s">
        <v>485</v>
      </c>
      <c r="M4" s="1410"/>
      <c r="N4" s="1411" t="s">
        <v>536</v>
      </c>
      <c r="O4" s="1411"/>
      <c r="P4" s="1405" t="s">
        <v>384</v>
      </c>
      <c r="Q4" s="1309"/>
      <c r="R4" s="1406" t="str">
        <f>IF(基本情報!$T$3="","",基本情報!$T$3)</f>
        <v/>
      </c>
      <c r="S4" s="1407"/>
      <c r="T4" s="1407"/>
      <c r="U4" s="1407"/>
      <c r="V4" s="1407"/>
      <c r="W4" s="1407"/>
      <c r="X4" s="1408"/>
    </row>
    <row r="5" spans="1:24" ht="26.25" customHeight="1">
      <c r="A5" s="1301" t="s">
        <v>385</v>
      </c>
      <c r="B5" s="1302"/>
      <c r="C5" s="1303"/>
      <c r="D5" s="1399" t="str">
        <f>IF(基本情報!$D$5="","",基本情報!$D$5)</f>
        <v/>
      </c>
      <c r="E5" s="1400"/>
      <c r="F5" s="1400"/>
      <c r="G5" s="1400"/>
      <c r="H5" s="1400"/>
      <c r="I5" s="1400"/>
      <c r="J5" s="1400"/>
      <c r="K5" s="1400"/>
      <c r="L5" s="1400"/>
      <c r="M5" s="1400"/>
      <c r="N5" s="1400"/>
      <c r="O5" s="1400"/>
      <c r="P5" s="1400"/>
      <c r="Q5" s="1400"/>
      <c r="R5" s="1400"/>
      <c r="S5" s="1400"/>
      <c r="T5" s="1400"/>
      <c r="U5" s="1400"/>
      <c r="V5" s="1400"/>
      <c r="W5" s="1400"/>
      <c r="X5" s="1401"/>
    </row>
    <row r="6" spans="1:24" ht="21" customHeight="1" thickBot="1">
      <c r="A6" s="1315" t="s">
        <v>655</v>
      </c>
      <c r="B6" s="1316"/>
      <c r="C6" s="1316"/>
      <c r="D6" s="1316"/>
      <c r="E6" s="1316"/>
      <c r="F6" s="1316"/>
      <c r="G6" s="1316"/>
      <c r="H6" s="1316"/>
      <c r="I6" s="1316"/>
      <c r="J6" s="1316"/>
      <c r="K6" s="1316"/>
      <c r="L6" s="1316"/>
      <c r="M6" s="1316"/>
      <c r="N6" s="1316"/>
      <c r="O6" s="1316"/>
      <c r="P6" s="1316"/>
      <c r="Q6" s="1316"/>
      <c r="R6" s="1316"/>
      <c r="S6" s="1316"/>
      <c r="T6" s="1316"/>
      <c r="U6" s="1316"/>
      <c r="V6" s="1316"/>
      <c r="W6" s="1316"/>
      <c r="X6" s="1317"/>
    </row>
    <row r="7" spans="1:24" ht="17.25" customHeight="1">
      <c r="A7" s="1348" t="s">
        <v>656</v>
      </c>
      <c r="B7" s="1349"/>
      <c r="C7" s="1349"/>
      <c r="D7" s="1349"/>
      <c r="E7" s="1349"/>
      <c r="F7" s="1349"/>
      <c r="G7" s="1349"/>
      <c r="H7" s="1349"/>
      <c r="I7" s="1349"/>
      <c r="J7" s="1349"/>
      <c r="K7" s="1349"/>
      <c r="L7" s="1349"/>
      <c r="M7" s="1349"/>
      <c r="N7" s="1349"/>
      <c r="O7" s="1349"/>
      <c r="P7" s="1349"/>
      <c r="Q7" s="1349"/>
      <c r="R7" s="1349"/>
      <c r="S7" s="1349"/>
      <c r="T7" s="1349"/>
      <c r="U7" s="1349"/>
      <c r="V7" s="1349"/>
      <c r="W7" s="1349"/>
      <c r="X7" s="1350"/>
    </row>
    <row r="8" spans="1:24" ht="17.25" customHeight="1">
      <c r="A8" s="331" t="s">
        <v>657</v>
      </c>
      <c r="B8" s="332"/>
      <c r="C8" s="333"/>
      <c r="D8" s="333"/>
      <c r="E8" s="333"/>
      <c r="F8" s="333"/>
      <c r="G8" s="333"/>
      <c r="H8" s="333"/>
      <c r="I8" s="333"/>
      <c r="J8" s="333"/>
      <c r="K8" s="333"/>
      <c r="L8" s="333"/>
      <c r="M8" s="333"/>
      <c r="N8" s="333"/>
      <c r="O8" s="333"/>
      <c r="P8" s="333"/>
      <c r="Q8" s="333"/>
      <c r="R8" s="333"/>
      <c r="S8" s="333"/>
      <c r="T8" s="333"/>
      <c r="U8" s="333"/>
      <c r="V8" s="333"/>
      <c r="W8" s="333"/>
      <c r="X8" s="334"/>
    </row>
    <row r="9" spans="1:24" ht="17.25" customHeight="1">
      <c r="A9" s="335"/>
      <c r="B9" s="471" t="s">
        <v>658</v>
      </c>
      <c r="C9" s="472"/>
      <c r="D9" s="472"/>
      <c r="E9" s="472"/>
      <c r="F9" s="472"/>
      <c r="G9" s="472"/>
      <c r="H9" s="472"/>
      <c r="I9" s="472"/>
      <c r="J9" s="472"/>
      <c r="K9" s="472"/>
      <c r="L9" s="471" t="s">
        <v>659</v>
      </c>
      <c r="M9" s="472"/>
      <c r="N9" s="472"/>
      <c r="O9" s="472"/>
      <c r="P9" s="472"/>
      <c r="Q9" s="472"/>
      <c r="R9" s="472"/>
      <c r="S9" s="333"/>
      <c r="T9" s="333"/>
      <c r="U9" s="333"/>
      <c r="V9" s="333"/>
      <c r="W9" s="333"/>
      <c r="X9" s="334"/>
    </row>
    <row r="10" spans="1:24" ht="17.25" customHeight="1">
      <c r="A10" s="336"/>
      <c r="B10" s="471" t="s">
        <v>660</v>
      </c>
      <c r="C10" s="472"/>
      <c r="D10" s="472"/>
      <c r="E10" s="472"/>
      <c r="F10" s="472"/>
      <c r="G10" s="472"/>
      <c r="H10" s="472"/>
      <c r="I10" s="472"/>
      <c r="J10" s="472"/>
      <c r="K10" s="472"/>
      <c r="L10" s="471" t="s">
        <v>661</v>
      </c>
      <c r="M10" s="472"/>
      <c r="N10" s="472"/>
      <c r="O10" s="472"/>
      <c r="P10" s="472"/>
      <c r="Q10" s="472"/>
      <c r="R10" s="472"/>
      <c r="S10" s="333"/>
      <c r="T10" s="333"/>
      <c r="U10" s="333"/>
      <c r="V10" s="333"/>
      <c r="W10" s="333"/>
      <c r="X10" s="334"/>
    </row>
    <row r="11" spans="1:24" ht="17.25" customHeight="1">
      <c r="A11" s="336"/>
      <c r="B11" s="471" t="s">
        <v>662</v>
      </c>
      <c r="C11" s="472"/>
      <c r="D11" s="472"/>
      <c r="E11" s="472"/>
      <c r="F11" s="472"/>
      <c r="G11" s="472"/>
      <c r="H11" s="472"/>
      <c r="I11" s="472"/>
      <c r="J11" s="472"/>
      <c r="K11" s="472"/>
      <c r="L11" s="471" t="s">
        <v>663</v>
      </c>
      <c r="M11" s="472"/>
      <c r="N11" s="472"/>
      <c r="O11" s="472"/>
      <c r="P11" s="472"/>
      <c r="Q11" s="472"/>
      <c r="R11" s="472"/>
      <c r="S11" s="333"/>
      <c r="T11" s="333"/>
      <c r="U11" s="333"/>
      <c r="V11" s="333"/>
      <c r="W11" s="333"/>
      <c r="X11" s="334"/>
    </row>
    <row r="12" spans="1:24" ht="17.25" customHeight="1">
      <c r="A12" s="1361"/>
      <c r="B12" s="1362"/>
      <c r="C12" s="1362"/>
      <c r="D12" s="1362"/>
      <c r="E12" s="1362"/>
      <c r="F12" s="1362"/>
      <c r="G12" s="1362"/>
      <c r="H12" s="1362"/>
      <c r="I12" s="1362"/>
      <c r="J12" s="1362"/>
      <c r="K12" s="1362"/>
      <c r="L12" s="1362"/>
      <c r="M12" s="1362"/>
      <c r="N12" s="1362"/>
      <c r="O12" s="1362"/>
      <c r="P12" s="1362"/>
      <c r="Q12" s="1362"/>
      <c r="R12" s="1362"/>
      <c r="S12" s="1362"/>
      <c r="T12" s="1362"/>
      <c r="U12" s="1362"/>
      <c r="V12" s="1362"/>
      <c r="W12" s="1362"/>
      <c r="X12" s="1363"/>
    </row>
    <row r="13" spans="1:24" ht="17.25" customHeight="1">
      <c r="A13" s="1361"/>
      <c r="B13" s="1362"/>
      <c r="C13" s="1362"/>
      <c r="D13" s="1362"/>
      <c r="E13" s="1362"/>
      <c r="F13" s="1362"/>
      <c r="G13" s="1362"/>
      <c r="H13" s="1362"/>
      <c r="I13" s="1362"/>
      <c r="J13" s="1362"/>
      <c r="K13" s="1362"/>
      <c r="L13" s="1362"/>
      <c r="M13" s="1362"/>
      <c r="N13" s="1362"/>
      <c r="O13" s="1362"/>
      <c r="P13" s="1362"/>
      <c r="Q13" s="1362"/>
      <c r="R13" s="1362"/>
      <c r="S13" s="1362"/>
      <c r="T13" s="1362"/>
      <c r="U13" s="1362"/>
      <c r="V13" s="1362"/>
      <c r="W13" s="1362"/>
      <c r="X13" s="1363"/>
    </row>
    <row r="14" spans="1:24" ht="17.25" customHeight="1">
      <c r="A14" s="1361"/>
      <c r="B14" s="1362"/>
      <c r="C14" s="1362"/>
      <c r="D14" s="1362"/>
      <c r="E14" s="1362"/>
      <c r="F14" s="1362"/>
      <c r="G14" s="1362"/>
      <c r="H14" s="1362"/>
      <c r="I14" s="1362"/>
      <c r="J14" s="1362"/>
      <c r="K14" s="1362"/>
      <c r="L14" s="1362"/>
      <c r="M14" s="1362"/>
      <c r="N14" s="1362"/>
      <c r="O14" s="1362"/>
      <c r="P14" s="1362"/>
      <c r="Q14" s="1362"/>
      <c r="R14" s="1362"/>
      <c r="S14" s="1362"/>
      <c r="T14" s="1362"/>
      <c r="U14" s="1362"/>
      <c r="V14" s="1362"/>
      <c r="W14" s="1362"/>
      <c r="X14" s="1363"/>
    </row>
    <row r="15" spans="1:24" ht="17.25" customHeight="1">
      <c r="A15" s="1361"/>
      <c r="B15" s="1362"/>
      <c r="C15" s="1362"/>
      <c r="D15" s="1362"/>
      <c r="E15" s="1362"/>
      <c r="F15" s="1362"/>
      <c r="G15" s="1362"/>
      <c r="H15" s="1362"/>
      <c r="I15" s="1362"/>
      <c r="J15" s="1362"/>
      <c r="K15" s="1362"/>
      <c r="L15" s="1362"/>
      <c r="M15" s="1362"/>
      <c r="N15" s="1362"/>
      <c r="O15" s="1362"/>
      <c r="P15" s="1362"/>
      <c r="Q15" s="1362"/>
      <c r="R15" s="1362"/>
      <c r="S15" s="1362"/>
      <c r="T15" s="1362"/>
      <c r="U15" s="1362"/>
      <c r="V15" s="1362"/>
      <c r="W15" s="1362"/>
      <c r="X15" s="1363"/>
    </row>
    <row r="16" spans="1:24" ht="17.25" customHeight="1">
      <c r="A16" s="1361"/>
      <c r="B16" s="1362"/>
      <c r="C16" s="1362"/>
      <c r="D16" s="1362"/>
      <c r="E16" s="1362"/>
      <c r="F16" s="1362"/>
      <c r="G16" s="1362"/>
      <c r="H16" s="1362"/>
      <c r="I16" s="1362"/>
      <c r="J16" s="1362"/>
      <c r="K16" s="1362"/>
      <c r="L16" s="1362"/>
      <c r="M16" s="1362"/>
      <c r="N16" s="1362"/>
      <c r="O16" s="1362"/>
      <c r="P16" s="1362"/>
      <c r="Q16" s="1362"/>
      <c r="R16" s="1362"/>
      <c r="S16" s="1362"/>
      <c r="T16" s="1362"/>
      <c r="U16" s="1362"/>
      <c r="V16" s="1362"/>
      <c r="W16" s="1362"/>
      <c r="X16" s="1363"/>
    </row>
    <row r="17" spans="1:24" ht="17.25" customHeight="1">
      <c r="A17" s="1361"/>
      <c r="B17" s="1362"/>
      <c r="C17" s="1362"/>
      <c r="D17" s="1362"/>
      <c r="E17" s="1362"/>
      <c r="F17" s="1362"/>
      <c r="G17" s="1362"/>
      <c r="H17" s="1362"/>
      <c r="I17" s="1362"/>
      <c r="J17" s="1362"/>
      <c r="K17" s="1362"/>
      <c r="L17" s="1362"/>
      <c r="M17" s="1362"/>
      <c r="N17" s="1362"/>
      <c r="O17" s="1362"/>
      <c r="P17" s="1362"/>
      <c r="Q17" s="1362"/>
      <c r="R17" s="1362"/>
      <c r="S17" s="1362"/>
      <c r="T17" s="1362"/>
      <c r="U17" s="1362"/>
      <c r="V17" s="1362"/>
      <c r="W17" s="1362"/>
      <c r="X17" s="1363"/>
    </row>
    <row r="18" spans="1:24" ht="17.25" customHeight="1">
      <c r="A18" s="1361"/>
      <c r="B18" s="1362"/>
      <c r="C18" s="1362"/>
      <c r="D18" s="1362"/>
      <c r="E18" s="1362"/>
      <c r="F18" s="1362"/>
      <c r="G18" s="1362"/>
      <c r="H18" s="1362"/>
      <c r="I18" s="1362"/>
      <c r="J18" s="1362"/>
      <c r="K18" s="1362"/>
      <c r="L18" s="1362"/>
      <c r="M18" s="1362"/>
      <c r="N18" s="1362"/>
      <c r="O18" s="1362"/>
      <c r="P18" s="1362"/>
      <c r="Q18" s="1362"/>
      <c r="R18" s="1362"/>
      <c r="S18" s="1362"/>
      <c r="T18" s="1362"/>
      <c r="U18" s="1362"/>
      <c r="V18" s="1362"/>
      <c r="W18" s="1362"/>
      <c r="X18" s="1363"/>
    </row>
    <row r="19" spans="1:24" ht="17.25" customHeight="1">
      <c r="A19" s="1361"/>
      <c r="B19" s="1362"/>
      <c r="C19" s="1362"/>
      <c r="D19" s="1362"/>
      <c r="E19" s="1362"/>
      <c r="F19" s="1362"/>
      <c r="G19" s="1362"/>
      <c r="H19" s="1362"/>
      <c r="I19" s="1362"/>
      <c r="J19" s="1362"/>
      <c r="K19" s="1362"/>
      <c r="L19" s="1362"/>
      <c r="M19" s="1362"/>
      <c r="N19" s="1362"/>
      <c r="O19" s="1362"/>
      <c r="P19" s="1362"/>
      <c r="Q19" s="1362"/>
      <c r="R19" s="1362"/>
      <c r="S19" s="1362"/>
      <c r="T19" s="1362"/>
      <c r="U19" s="1362"/>
      <c r="V19" s="1362"/>
      <c r="W19" s="1362"/>
      <c r="X19" s="1363"/>
    </row>
    <row r="20" spans="1:24" ht="17.25" customHeight="1">
      <c r="A20" s="1364"/>
      <c r="B20" s="1365"/>
      <c r="C20" s="1365"/>
      <c r="D20" s="1365"/>
      <c r="E20" s="1365"/>
      <c r="F20" s="1365"/>
      <c r="G20" s="1365"/>
      <c r="H20" s="1365"/>
      <c r="I20" s="1365"/>
      <c r="J20" s="1365"/>
      <c r="K20" s="1365"/>
      <c r="L20" s="1365"/>
      <c r="M20" s="1365"/>
      <c r="N20" s="1365"/>
      <c r="O20" s="1365"/>
      <c r="P20" s="1365"/>
      <c r="Q20" s="1365"/>
      <c r="R20" s="1365"/>
      <c r="S20" s="1365"/>
      <c r="T20" s="1365"/>
      <c r="U20" s="1365"/>
      <c r="V20" s="1365"/>
      <c r="W20" s="1365"/>
      <c r="X20" s="1366"/>
    </row>
    <row r="21" spans="1:24" ht="17.25" customHeight="1">
      <c r="A21" s="1286" t="s">
        <v>664</v>
      </c>
      <c r="B21" s="1287"/>
      <c r="C21" s="1287"/>
      <c r="D21" s="1287"/>
      <c r="E21" s="1287"/>
      <c r="F21" s="1287"/>
      <c r="G21" s="1287"/>
      <c r="H21" s="1287"/>
      <c r="I21" s="1287"/>
      <c r="J21" s="1287"/>
      <c r="K21" s="1287"/>
      <c r="L21" s="1287"/>
      <c r="M21" s="1287"/>
      <c r="N21" s="1287"/>
      <c r="O21" s="1287"/>
      <c r="P21" s="1287"/>
      <c r="Q21" s="1287"/>
      <c r="R21" s="1287"/>
      <c r="S21" s="1287"/>
      <c r="T21" s="1287"/>
      <c r="U21" s="473"/>
      <c r="V21" s="473"/>
      <c r="W21" s="473"/>
      <c r="X21" s="474"/>
    </row>
    <row r="22" spans="1:24" ht="17.25" customHeight="1">
      <c r="A22" s="1367"/>
      <c r="B22" s="1368"/>
      <c r="C22" s="1368"/>
      <c r="D22" s="1368"/>
      <c r="E22" s="1368"/>
      <c r="F22" s="1368"/>
      <c r="G22" s="1368"/>
      <c r="H22" s="1368"/>
      <c r="I22" s="1368"/>
      <c r="J22" s="1368"/>
      <c r="K22" s="1368"/>
      <c r="L22" s="1368"/>
      <c r="M22" s="1368"/>
      <c r="N22" s="1368"/>
      <c r="O22" s="1368"/>
      <c r="P22" s="1368"/>
      <c r="Q22" s="1368"/>
      <c r="R22" s="1368"/>
      <c r="S22" s="1368"/>
      <c r="T22" s="1368"/>
      <c r="U22" s="1368"/>
      <c r="V22" s="1368"/>
      <c r="W22" s="1368"/>
      <c r="X22" s="1369"/>
    </row>
    <row r="23" spans="1:24" ht="17.25" customHeight="1">
      <c r="A23" s="1367"/>
      <c r="B23" s="1368"/>
      <c r="C23" s="1368"/>
      <c r="D23" s="1368"/>
      <c r="E23" s="1368"/>
      <c r="F23" s="1368"/>
      <c r="G23" s="1368"/>
      <c r="H23" s="1368"/>
      <c r="I23" s="1368"/>
      <c r="J23" s="1368"/>
      <c r="K23" s="1368"/>
      <c r="L23" s="1368"/>
      <c r="M23" s="1368"/>
      <c r="N23" s="1368"/>
      <c r="O23" s="1368"/>
      <c r="P23" s="1368"/>
      <c r="Q23" s="1368"/>
      <c r="R23" s="1368"/>
      <c r="S23" s="1368"/>
      <c r="T23" s="1368"/>
      <c r="U23" s="1368"/>
      <c r="V23" s="1368"/>
      <c r="W23" s="1368"/>
      <c r="X23" s="1369"/>
    </row>
    <row r="24" spans="1:24" ht="17.25" customHeight="1">
      <c r="A24" s="1367"/>
      <c r="B24" s="1368"/>
      <c r="C24" s="1368"/>
      <c r="D24" s="1368"/>
      <c r="E24" s="1368"/>
      <c r="F24" s="1368"/>
      <c r="G24" s="1368"/>
      <c r="H24" s="1368"/>
      <c r="I24" s="1368"/>
      <c r="J24" s="1368"/>
      <c r="K24" s="1368"/>
      <c r="L24" s="1368"/>
      <c r="M24" s="1368"/>
      <c r="N24" s="1368"/>
      <c r="O24" s="1368"/>
      <c r="P24" s="1368"/>
      <c r="Q24" s="1368"/>
      <c r="R24" s="1368"/>
      <c r="S24" s="1368"/>
      <c r="T24" s="1368"/>
      <c r="U24" s="1368"/>
      <c r="V24" s="1368"/>
      <c r="W24" s="1368"/>
      <c r="X24" s="1369"/>
    </row>
    <row r="25" spans="1:24" ht="17.25" customHeight="1">
      <c r="A25" s="1367"/>
      <c r="B25" s="1368"/>
      <c r="C25" s="1368"/>
      <c r="D25" s="1368"/>
      <c r="E25" s="1368"/>
      <c r="F25" s="1368"/>
      <c r="G25" s="1368"/>
      <c r="H25" s="1368"/>
      <c r="I25" s="1368"/>
      <c r="J25" s="1368"/>
      <c r="K25" s="1368"/>
      <c r="L25" s="1368"/>
      <c r="M25" s="1368"/>
      <c r="N25" s="1368"/>
      <c r="O25" s="1368"/>
      <c r="P25" s="1368"/>
      <c r="Q25" s="1368"/>
      <c r="R25" s="1368"/>
      <c r="S25" s="1368"/>
      <c r="T25" s="1368"/>
      <c r="U25" s="1368"/>
      <c r="V25" s="1368"/>
      <c r="W25" s="1368"/>
      <c r="X25" s="1369"/>
    </row>
    <row r="26" spans="1:24" ht="17.25" customHeight="1">
      <c r="A26" s="1370"/>
      <c r="B26" s="1371"/>
      <c r="C26" s="1371"/>
      <c r="D26" s="1371"/>
      <c r="E26" s="1371"/>
      <c r="F26" s="1371"/>
      <c r="G26" s="1371"/>
      <c r="H26" s="1371"/>
      <c r="I26" s="1371"/>
      <c r="J26" s="1371"/>
      <c r="K26" s="1371"/>
      <c r="L26" s="1371"/>
      <c r="M26" s="1371"/>
      <c r="N26" s="1371"/>
      <c r="O26" s="1371"/>
      <c r="P26" s="1371"/>
      <c r="Q26" s="1371"/>
      <c r="R26" s="1371"/>
      <c r="S26" s="1371"/>
      <c r="T26" s="1371"/>
      <c r="U26" s="1371"/>
      <c r="V26" s="1371"/>
      <c r="W26" s="1371"/>
      <c r="X26" s="1372"/>
    </row>
    <row r="27" spans="1:24" ht="17.25" customHeight="1">
      <c r="A27" s="1351" t="s">
        <v>665</v>
      </c>
      <c r="B27" s="1352"/>
      <c r="C27" s="1352"/>
      <c r="D27" s="1352"/>
      <c r="E27" s="1353"/>
      <c r="F27" s="1354" t="s">
        <v>666</v>
      </c>
      <c r="G27" s="1355"/>
      <c r="H27" s="1355"/>
      <c r="I27" s="1355"/>
      <c r="J27" s="1355"/>
      <c r="K27" s="1355"/>
      <c r="L27" s="1355"/>
      <c r="M27" s="1355"/>
      <c r="N27" s="1355"/>
      <c r="O27" s="1355"/>
      <c r="P27" s="1355"/>
      <c r="Q27" s="1355"/>
      <c r="R27" s="1355"/>
      <c r="S27" s="1355"/>
      <c r="T27" s="1355"/>
      <c r="U27" s="1355"/>
      <c r="V27" s="1355"/>
      <c r="W27" s="1355"/>
      <c r="X27" s="1356"/>
    </row>
    <row r="28" spans="1:24" ht="17.25" customHeight="1">
      <c r="A28" s="1357" t="s">
        <v>667</v>
      </c>
      <c r="B28" s="1189"/>
      <c r="C28" s="1189"/>
      <c r="D28" s="1189"/>
      <c r="E28" s="1190"/>
      <c r="F28" s="1358" t="s">
        <v>668</v>
      </c>
      <c r="G28" s="1359"/>
      <c r="H28" s="1359"/>
      <c r="I28" s="1359"/>
      <c r="J28" s="1359"/>
      <c r="K28" s="1359"/>
      <c r="L28" s="1359"/>
      <c r="M28" s="1359"/>
      <c r="N28" s="1359"/>
      <c r="O28" s="1359"/>
      <c r="P28" s="1359"/>
      <c r="Q28" s="1359"/>
      <c r="R28" s="1359"/>
      <c r="S28" s="1359"/>
      <c r="T28" s="1359"/>
      <c r="U28" s="1359"/>
      <c r="V28" s="1359"/>
      <c r="W28" s="1359"/>
      <c r="X28" s="1360"/>
    </row>
    <row r="29" spans="1:24" ht="17.25" customHeight="1">
      <c r="A29" s="1289"/>
      <c r="B29" s="1290"/>
      <c r="C29" s="1290"/>
      <c r="D29" s="1290"/>
      <c r="E29" s="1291"/>
      <c r="F29" s="1187" t="s">
        <v>669</v>
      </c>
      <c r="G29" s="1288"/>
      <c r="H29" s="1288"/>
      <c r="I29" s="1288"/>
      <c r="J29" s="1288"/>
      <c r="K29" s="1288"/>
      <c r="L29" s="1288"/>
      <c r="M29" s="1288"/>
      <c r="N29" s="1288"/>
      <c r="O29" s="1288"/>
      <c r="P29" s="1288"/>
      <c r="Q29" s="1288"/>
      <c r="R29" s="1288"/>
      <c r="S29" s="1288"/>
      <c r="T29" s="1288"/>
      <c r="U29" s="475"/>
      <c r="V29" s="475"/>
      <c r="W29" s="475"/>
      <c r="X29" s="476"/>
    </row>
    <row r="30" spans="1:24" ht="17.25" customHeight="1">
      <c r="A30" s="1318" t="s">
        <v>670</v>
      </c>
      <c r="B30" s="1319"/>
      <c r="C30" s="1319"/>
      <c r="D30" s="1319"/>
      <c r="E30" s="1320"/>
      <c r="F30" s="1327"/>
      <c r="G30" s="1328"/>
      <c r="H30" s="1328"/>
      <c r="I30" s="1328"/>
      <c r="J30" s="1328"/>
      <c r="K30" s="1328"/>
      <c r="L30" s="1328"/>
      <c r="M30" s="1328"/>
      <c r="N30" s="1328"/>
      <c r="O30" s="1328"/>
      <c r="P30" s="1328"/>
      <c r="Q30" s="1328"/>
      <c r="R30" s="1328"/>
      <c r="S30" s="1328"/>
      <c r="T30" s="1328"/>
      <c r="U30" s="1328"/>
      <c r="V30" s="1328"/>
      <c r="W30" s="1328"/>
      <c r="X30" s="1329"/>
    </row>
    <row r="31" spans="1:24" ht="17.25" customHeight="1">
      <c r="A31" s="1321"/>
      <c r="B31" s="1322"/>
      <c r="C31" s="1322"/>
      <c r="D31" s="1322"/>
      <c r="E31" s="1323"/>
      <c r="F31" s="1330"/>
      <c r="G31" s="1331"/>
      <c r="H31" s="1331"/>
      <c r="I31" s="1331"/>
      <c r="J31" s="1331"/>
      <c r="K31" s="1331"/>
      <c r="L31" s="1331"/>
      <c r="M31" s="1331"/>
      <c r="N31" s="1331"/>
      <c r="O31" s="1331"/>
      <c r="P31" s="1331"/>
      <c r="Q31" s="1331"/>
      <c r="R31" s="1331"/>
      <c r="S31" s="1331"/>
      <c r="T31" s="1331"/>
      <c r="U31" s="1331"/>
      <c r="V31" s="1331"/>
      <c r="W31" s="1331"/>
      <c r="X31" s="1332"/>
    </row>
    <row r="32" spans="1:24" ht="17.25" customHeight="1">
      <c r="A32" s="1324"/>
      <c r="B32" s="1325"/>
      <c r="C32" s="1325"/>
      <c r="D32" s="1325"/>
      <c r="E32" s="1326"/>
      <c r="F32" s="1333"/>
      <c r="G32" s="1334"/>
      <c r="H32" s="1334"/>
      <c r="I32" s="1334"/>
      <c r="J32" s="1334"/>
      <c r="K32" s="1334"/>
      <c r="L32" s="1334"/>
      <c r="M32" s="1334"/>
      <c r="N32" s="1334"/>
      <c r="O32" s="1334"/>
      <c r="P32" s="1334"/>
      <c r="Q32" s="1334"/>
      <c r="R32" s="1334"/>
      <c r="S32" s="1334"/>
      <c r="T32" s="1334"/>
      <c r="U32" s="1334"/>
      <c r="V32" s="1334"/>
      <c r="W32" s="1334"/>
      <c r="X32" s="1335"/>
    </row>
    <row r="33" spans="1:24" ht="17.25" customHeight="1">
      <c r="A33" s="1336" t="s">
        <v>671</v>
      </c>
      <c r="B33" s="1337"/>
      <c r="C33" s="1337"/>
      <c r="D33" s="1337"/>
      <c r="E33" s="1338"/>
      <c r="F33" s="1342" t="s">
        <v>672</v>
      </c>
      <c r="G33" s="1343"/>
      <c r="H33" s="1343"/>
      <c r="I33" s="1343"/>
      <c r="J33" s="1343"/>
      <c r="K33" s="1343"/>
      <c r="L33" s="1343"/>
      <c r="M33" s="1343"/>
      <c r="N33" s="1343"/>
      <c r="O33" s="1343"/>
      <c r="P33" s="1343"/>
      <c r="Q33" s="1343"/>
      <c r="R33" s="1343"/>
      <c r="S33" s="1343"/>
      <c r="T33" s="1343"/>
      <c r="U33" s="1343"/>
      <c r="V33" s="1343"/>
      <c r="W33" s="1343"/>
      <c r="X33" s="1344"/>
    </row>
    <row r="34" spans="1:24" ht="17.25" customHeight="1">
      <c r="A34" s="1339"/>
      <c r="B34" s="1340"/>
      <c r="C34" s="1340"/>
      <c r="D34" s="1340"/>
      <c r="E34" s="1341"/>
      <c r="F34" s="1345"/>
      <c r="G34" s="1346"/>
      <c r="H34" s="1346"/>
      <c r="I34" s="1346"/>
      <c r="J34" s="1346"/>
      <c r="K34" s="1346"/>
      <c r="L34" s="1346"/>
      <c r="M34" s="1346"/>
      <c r="N34" s="1346"/>
      <c r="O34" s="1346"/>
      <c r="P34" s="1346"/>
      <c r="Q34" s="1346"/>
      <c r="R34" s="1346"/>
      <c r="S34" s="1346"/>
      <c r="T34" s="1346"/>
      <c r="U34" s="1346"/>
      <c r="V34" s="1346"/>
      <c r="W34" s="1346"/>
      <c r="X34" s="1347"/>
    </row>
    <row r="35" spans="1:24" ht="17.25" customHeight="1">
      <c r="A35" s="1375" t="s">
        <v>673</v>
      </c>
      <c r="B35" s="1376"/>
      <c r="C35" s="1376"/>
      <c r="D35" s="1376"/>
      <c r="E35" s="1377"/>
      <c r="F35" s="1381" t="s">
        <v>672</v>
      </c>
      <c r="G35" s="1382"/>
      <c r="H35" s="1382"/>
      <c r="I35" s="1382"/>
      <c r="J35" s="1382"/>
      <c r="K35" s="1382"/>
      <c r="L35" s="1382"/>
      <c r="M35" s="1382"/>
      <c r="N35" s="1382"/>
      <c r="O35" s="1382"/>
      <c r="P35" s="1382"/>
      <c r="Q35" s="1382"/>
      <c r="R35" s="1382"/>
      <c r="S35" s="1382"/>
      <c r="T35" s="1382"/>
      <c r="U35" s="1382"/>
      <c r="V35" s="1382"/>
      <c r="W35" s="1382"/>
      <c r="X35" s="1383"/>
    </row>
    <row r="36" spans="1:24" ht="17.25" customHeight="1">
      <c r="A36" s="1378"/>
      <c r="B36" s="1379"/>
      <c r="C36" s="1379"/>
      <c r="D36" s="1379"/>
      <c r="E36" s="1380"/>
      <c r="F36" s="1384"/>
      <c r="G36" s="1385"/>
      <c r="H36" s="1385"/>
      <c r="I36" s="1385"/>
      <c r="J36" s="1385"/>
      <c r="K36" s="1385"/>
      <c r="L36" s="1385"/>
      <c r="M36" s="1385"/>
      <c r="N36" s="1385"/>
      <c r="O36" s="1385"/>
      <c r="P36" s="1385"/>
      <c r="Q36" s="1385"/>
      <c r="R36" s="1385"/>
      <c r="S36" s="1385"/>
      <c r="T36" s="1385"/>
      <c r="U36" s="1385"/>
      <c r="V36" s="1385"/>
      <c r="W36" s="1385"/>
      <c r="X36" s="1386"/>
    </row>
    <row r="37" spans="1:24" ht="17.25" customHeight="1">
      <c r="A37" s="1375" t="s">
        <v>674</v>
      </c>
      <c r="B37" s="1376"/>
      <c r="C37" s="1376"/>
      <c r="D37" s="1376"/>
      <c r="E37" s="1377"/>
      <c r="F37" s="1342" t="s">
        <v>672</v>
      </c>
      <c r="G37" s="1343"/>
      <c r="H37" s="1343"/>
      <c r="I37" s="1343"/>
      <c r="J37" s="1343"/>
      <c r="K37" s="1343"/>
      <c r="L37" s="1343"/>
      <c r="M37" s="1343"/>
      <c r="N37" s="1343"/>
      <c r="O37" s="1343"/>
      <c r="P37" s="1343"/>
      <c r="Q37" s="1343"/>
      <c r="R37" s="1343"/>
      <c r="S37" s="1343"/>
      <c r="T37" s="1343"/>
      <c r="U37" s="1343"/>
      <c r="V37" s="1343"/>
      <c r="W37" s="1343"/>
      <c r="X37" s="1344"/>
    </row>
    <row r="38" spans="1:24" ht="17.25" customHeight="1">
      <c r="A38" s="1378"/>
      <c r="B38" s="1379"/>
      <c r="C38" s="1379"/>
      <c r="D38" s="1379"/>
      <c r="E38" s="1380"/>
      <c r="F38" s="1345"/>
      <c r="G38" s="1346"/>
      <c r="H38" s="1346"/>
      <c r="I38" s="1346"/>
      <c r="J38" s="1346"/>
      <c r="K38" s="1346"/>
      <c r="L38" s="1346"/>
      <c r="M38" s="1346"/>
      <c r="N38" s="1346"/>
      <c r="O38" s="1346"/>
      <c r="P38" s="1346"/>
      <c r="Q38" s="1346"/>
      <c r="R38" s="1346"/>
      <c r="S38" s="1346"/>
      <c r="T38" s="1346"/>
      <c r="U38" s="1346"/>
      <c r="V38" s="1346"/>
      <c r="W38" s="1346"/>
      <c r="X38" s="1347"/>
    </row>
    <row r="39" spans="1:24" ht="17.25" customHeight="1">
      <c r="A39" s="1375" t="s">
        <v>675</v>
      </c>
      <c r="B39" s="1376"/>
      <c r="C39" s="1376"/>
      <c r="D39" s="1376"/>
      <c r="E39" s="1377"/>
      <c r="F39" s="1342" t="s">
        <v>672</v>
      </c>
      <c r="G39" s="1343"/>
      <c r="H39" s="1343"/>
      <c r="I39" s="1343"/>
      <c r="J39" s="1343"/>
      <c r="K39" s="1343"/>
      <c r="L39" s="1343"/>
      <c r="M39" s="1343"/>
      <c r="N39" s="1343"/>
      <c r="O39" s="1343"/>
      <c r="P39" s="1343"/>
      <c r="Q39" s="1343"/>
      <c r="R39" s="1343"/>
      <c r="S39" s="1343"/>
      <c r="T39" s="1343"/>
      <c r="U39" s="1343"/>
      <c r="V39" s="1343"/>
      <c r="W39" s="1343"/>
      <c r="X39" s="1344"/>
    </row>
    <row r="40" spans="1:24" ht="17.25" customHeight="1">
      <c r="A40" s="1378"/>
      <c r="B40" s="1379"/>
      <c r="C40" s="1379"/>
      <c r="D40" s="1379"/>
      <c r="E40" s="1380"/>
      <c r="F40" s="1345"/>
      <c r="G40" s="1346"/>
      <c r="H40" s="1346"/>
      <c r="I40" s="1346"/>
      <c r="J40" s="1346"/>
      <c r="K40" s="1346"/>
      <c r="L40" s="1346"/>
      <c r="M40" s="1346"/>
      <c r="N40" s="1346"/>
      <c r="O40" s="1346"/>
      <c r="P40" s="1346"/>
      <c r="Q40" s="1346"/>
      <c r="R40" s="1346"/>
      <c r="S40" s="1346"/>
      <c r="T40" s="1346"/>
      <c r="U40" s="1346"/>
      <c r="V40" s="1346"/>
      <c r="W40" s="1346"/>
      <c r="X40" s="1347"/>
    </row>
    <row r="41" spans="1:24" ht="11.25" customHeight="1">
      <c r="A41" s="1387" t="s">
        <v>676</v>
      </c>
      <c r="B41" s="1388"/>
      <c r="C41" s="1388"/>
      <c r="D41" s="1388"/>
      <c r="E41" s="1389"/>
      <c r="F41" s="1327"/>
      <c r="G41" s="1328"/>
      <c r="H41" s="1328"/>
      <c r="I41" s="1328"/>
      <c r="J41" s="1328"/>
      <c r="K41" s="1328"/>
      <c r="L41" s="1328"/>
      <c r="M41" s="1328"/>
      <c r="N41" s="1328"/>
      <c r="O41" s="1328"/>
      <c r="P41" s="1328"/>
      <c r="Q41" s="1328"/>
      <c r="R41" s="1328"/>
      <c r="S41" s="1328"/>
      <c r="T41" s="1328"/>
      <c r="U41" s="1328"/>
      <c r="V41" s="1328"/>
      <c r="W41" s="1328"/>
      <c r="X41" s="1329"/>
    </row>
    <row r="42" spans="1:24" ht="17.25" customHeight="1">
      <c r="A42" s="1390"/>
      <c r="B42" s="1391"/>
      <c r="C42" s="1391"/>
      <c r="D42" s="1391"/>
      <c r="E42" s="1392"/>
      <c r="F42" s="1330"/>
      <c r="G42" s="1331"/>
      <c r="H42" s="1331"/>
      <c r="I42" s="1331"/>
      <c r="J42" s="1331"/>
      <c r="K42" s="1331"/>
      <c r="L42" s="1331"/>
      <c r="M42" s="1331"/>
      <c r="N42" s="1331"/>
      <c r="O42" s="1331"/>
      <c r="P42" s="1331"/>
      <c r="Q42" s="1331"/>
      <c r="R42" s="1331"/>
      <c r="S42" s="1331"/>
      <c r="T42" s="1331"/>
      <c r="U42" s="1331"/>
      <c r="V42" s="1331"/>
      <c r="W42" s="1331"/>
      <c r="X42" s="1332"/>
    </row>
    <row r="43" spans="1:24" ht="10.5" customHeight="1">
      <c r="A43" s="1390"/>
      <c r="B43" s="1391"/>
      <c r="C43" s="1391"/>
      <c r="D43" s="1391"/>
      <c r="E43" s="1392"/>
      <c r="F43" s="1330"/>
      <c r="G43" s="1331"/>
      <c r="H43" s="1331"/>
      <c r="I43" s="1331"/>
      <c r="J43" s="1331"/>
      <c r="K43" s="1331"/>
      <c r="L43" s="1331"/>
      <c r="M43" s="1331"/>
      <c r="N43" s="1331"/>
      <c r="O43" s="1331"/>
      <c r="P43" s="1331"/>
      <c r="Q43" s="1331"/>
      <c r="R43" s="1331"/>
      <c r="S43" s="1331"/>
      <c r="T43" s="1331"/>
      <c r="U43" s="1331"/>
      <c r="V43" s="1331"/>
      <c r="W43" s="1331"/>
      <c r="X43" s="1332"/>
    </row>
    <row r="44" spans="1:24" ht="21" customHeight="1" thickBot="1">
      <c r="A44" s="1393" t="s">
        <v>677</v>
      </c>
      <c r="B44" s="1394"/>
      <c r="C44" s="1394"/>
      <c r="D44" s="1394"/>
      <c r="E44" s="1395"/>
      <c r="F44" s="1396" t="s">
        <v>678</v>
      </c>
      <c r="G44" s="1397"/>
      <c r="H44" s="1397"/>
      <c r="I44" s="1397"/>
      <c r="J44" s="1397"/>
      <c r="K44" s="1397"/>
      <c r="L44" s="1397"/>
      <c r="M44" s="1397"/>
      <c r="N44" s="1397"/>
      <c r="O44" s="1397"/>
      <c r="P44" s="1397"/>
      <c r="Q44" s="1397"/>
      <c r="R44" s="1397"/>
      <c r="S44" s="1397"/>
      <c r="T44" s="1397"/>
      <c r="U44" s="1397"/>
      <c r="V44" s="1397"/>
      <c r="W44" s="1397"/>
      <c r="X44" s="1398"/>
    </row>
    <row r="45" spans="1:24" ht="17.25" customHeight="1">
      <c r="A45" s="1373" t="s">
        <v>1155</v>
      </c>
      <c r="B45" s="1374"/>
      <c r="C45" s="1374"/>
      <c r="D45" s="1374"/>
      <c r="E45" s="1374"/>
      <c r="F45" s="1374"/>
      <c r="G45" s="1374"/>
      <c r="H45" s="1374"/>
      <c r="I45" s="1374"/>
      <c r="J45" s="1374"/>
      <c r="K45" s="1374"/>
      <c r="L45" s="1374"/>
      <c r="M45" s="1374"/>
      <c r="N45" s="1374"/>
      <c r="O45" s="1374"/>
      <c r="P45" s="1374"/>
      <c r="Q45" s="1374"/>
      <c r="R45" s="1374"/>
      <c r="S45" s="1374"/>
      <c r="T45" s="1374"/>
      <c r="U45" s="1374"/>
      <c r="V45" s="1374"/>
      <c r="W45" s="1374"/>
      <c r="X45" s="1374"/>
    </row>
    <row r="46" spans="1:24" ht="17.25" customHeight="1">
      <c r="X46" s="298"/>
    </row>
  </sheetData>
  <sheetProtection sheet="1" objects="1" scenarios="1" selectLockedCells="1"/>
  <mergeCells count="47">
    <mergeCell ref="A5:C5"/>
    <mergeCell ref="D5:X5"/>
    <mergeCell ref="R3:X3"/>
    <mergeCell ref="P4:Q4"/>
    <mergeCell ref="R4:X4"/>
    <mergeCell ref="A4:C4"/>
    <mergeCell ref="D4:K4"/>
    <mergeCell ref="L4:M4"/>
    <mergeCell ref="N4:O4"/>
    <mergeCell ref="A45:X45"/>
    <mergeCell ref="A35:E36"/>
    <mergeCell ref="F35:X36"/>
    <mergeCell ref="A37:E38"/>
    <mergeCell ref="F37:X38"/>
    <mergeCell ref="F39:X40"/>
    <mergeCell ref="A41:E43"/>
    <mergeCell ref="F41:X43"/>
    <mergeCell ref="A44:E44"/>
    <mergeCell ref="F44:X44"/>
    <mergeCell ref="A39:E40"/>
    <mergeCell ref="A30:E32"/>
    <mergeCell ref="F30:X32"/>
    <mergeCell ref="A33:E34"/>
    <mergeCell ref="F33:X34"/>
    <mergeCell ref="A7:X7"/>
    <mergeCell ref="A27:E27"/>
    <mergeCell ref="F27:X27"/>
    <mergeCell ref="A28:E28"/>
    <mergeCell ref="F28:X28"/>
    <mergeCell ref="A12:X20"/>
    <mergeCell ref="A22:X26"/>
    <mergeCell ref="S1:X1"/>
    <mergeCell ref="S2:X2"/>
    <mergeCell ref="A21:T21"/>
    <mergeCell ref="F29:T29"/>
    <mergeCell ref="A29:E29"/>
    <mergeCell ref="A1:J2"/>
    <mergeCell ref="K1:K2"/>
    <mergeCell ref="R1:R2"/>
    <mergeCell ref="A3:C3"/>
    <mergeCell ref="D3:K3"/>
    <mergeCell ref="L3:M3"/>
    <mergeCell ref="P3:Q3"/>
    <mergeCell ref="N3:O3"/>
    <mergeCell ref="L1:Q1"/>
    <mergeCell ref="L2:Q2"/>
    <mergeCell ref="A6:X6"/>
  </mergeCells>
  <phoneticPr fontId="2"/>
  <pageMargins left="0.44" right="0.17" top="0.51" bottom="0.39" header="0.56000000000000005" footer="0.3"/>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C50"/>
  <sheetViews>
    <sheetView showGridLines="0" showRowColHeaders="0" view="pageBreakPreview" zoomScale="110" zoomScaleNormal="110" zoomScaleSheetLayoutView="110" workbookViewId="0">
      <selection activeCell="A28" sqref="A28:X33"/>
    </sheetView>
  </sheetViews>
  <sheetFormatPr defaultColWidth="4.125" defaultRowHeight="16.5" customHeight="1"/>
  <cols>
    <col min="1" max="3" width="4.125" style="329"/>
    <col min="4" max="4" width="5.5" style="329" customWidth="1"/>
    <col min="5" max="5" width="4.375" style="329" customWidth="1"/>
    <col min="6" max="23" width="4.125" style="329"/>
    <col min="24" max="24" width="0.875" style="329" customWidth="1"/>
    <col min="25" max="16384" width="4.125" style="329"/>
  </cols>
  <sheetData>
    <row r="1" spans="1:29" ht="30" customHeight="1">
      <c r="A1" s="1511" t="s">
        <v>51</v>
      </c>
      <c r="B1" s="1512"/>
      <c r="C1" s="1512"/>
      <c r="D1" s="1512"/>
      <c r="E1" s="1512"/>
      <c r="F1" s="1512"/>
      <c r="G1" s="1512"/>
      <c r="H1" s="1512"/>
      <c r="I1" s="1512"/>
      <c r="J1" s="1513"/>
      <c r="K1" s="1297" t="s">
        <v>650</v>
      </c>
      <c r="L1" s="1312" t="s">
        <v>679</v>
      </c>
      <c r="M1" s="1313"/>
      <c r="N1" s="1313"/>
      <c r="O1" s="1313"/>
      <c r="P1" s="1313"/>
      <c r="Q1" s="1314"/>
      <c r="R1" s="1299" t="s">
        <v>652</v>
      </c>
      <c r="S1" s="1496"/>
      <c r="T1" s="1497"/>
      <c r="U1" s="1497"/>
      <c r="V1" s="1497"/>
      <c r="W1" s="1497"/>
      <c r="X1" s="1498"/>
    </row>
    <row r="2" spans="1:29" ht="30" customHeight="1" thickBot="1">
      <c r="A2" s="1514"/>
      <c r="B2" s="1514"/>
      <c r="C2" s="1514"/>
      <c r="D2" s="1514"/>
      <c r="E2" s="1514"/>
      <c r="F2" s="1514"/>
      <c r="G2" s="1514"/>
      <c r="H2" s="1514"/>
      <c r="I2" s="1514"/>
      <c r="J2" s="1515"/>
      <c r="K2" s="1298"/>
      <c r="L2" s="1493"/>
      <c r="M2" s="1494"/>
      <c r="N2" s="1494"/>
      <c r="O2" s="1494"/>
      <c r="P2" s="1494"/>
      <c r="Q2" s="1495"/>
      <c r="R2" s="1300"/>
      <c r="S2" s="1493"/>
      <c r="T2" s="1494"/>
      <c r="U2" s="1494"/>
      <c r="V2" s="1494"/>
      <c r="W2" s="1494"/>
      <c r="X2" s="1495"/>
    </row>
    <row r="3" spans="1:29" ht="21" customHeight="1">
      <c r="A3" s="1519" t="s">
        <v>52</v>
      </c>
      <c r="B3" s="1520"/>
      <c r="C3" s="1520"/>
      <c r="D3" s="1520"/>
      <c r="E3" s="1520"/>
      <c r="F3" s="1520"/>
      <c r="G3" s="1520"/>
      <c r="H3" s="1520"/>
      <c r="I3" s="1520"/>
      <c r="J3" s="1520"/>
      <c r="K3" s="1520"/>
      <c r="L3" s="1520"/>
      <c r="M3" s="1520"/>
      <c r="N3" s="1520"/>
      <c r="O3" s="1520"/>
      <c r="P3" s="1520"/>
      <c r="Q3" s="1520"/>
      <c r="R3" s="1520"/>
      <c r="S3" s="1520"/>
      <c r="T3" s="1520"/>
      <c r="U3" s="1520"/>
      <c r="V3" s="1520"/>
      <c r="W3" s="1520"/>
      <c r="X3" s="1521"/>
    </row>
    <row r="4" spans="1:29" ht="16.5" customHeight="1">
      <c r="A4" s="1301" t="s">
        <v>680</v>
      </c>
      <c r="B4" s="1302"/>
      <c r="C4" s="1303"/>
      <c r="D4" s="1304"/>
      <c r="E4" s="1305"/>
      <c r="F4" s="1305"/>
      <c r="G4" s="1305"/>
      <c r="H4" s="1305"/>
      <c r="I4" s="1305"/>
      <c r="J4" s="1305"/>
      <c r="K4" s="1306"/>
      <c r="L4" s="1307" t="s">
        <v>486</v>
      </c>
      <c r="M4" s="1307"/>
      <c r="N4" s="1226" t="str">
        <f>IF(基本情報!$N$3="","",基本情報!$N$3)</f>
        <v/>
      </c>
      <c r="O4" s="1228"/>
      <c r="P4" s="1308" t="s">
        <v>654</v>
      </c>
      <c r="Q4" s="1309"/>
      <c r="R4" s="1304"/>
      <c r="S4" s="1305"/>
      <c r="T4" s="1305"/>
      <c r="U4" s="1305"/>
      <c r="V4" s="1305"/>
      <c r="W4" s="1305"/>
      <c r="X4" s="1522"/>
    </row>
    <row r="5" spans="1:29" ht="25.5" customHeight="1">
      <c r="A5" s="1301" t="s">
        <v>484</v>
      </c>
      <c r="B5" s="1302"/>
      <c r="C5" s="1303"/>
      <c r="D5" s="1304" t="str">
        <f>IF(基本情報!$D$3="","",基本情報!$D$3)</f>
        <v/>
      </c>
      <c r="E5" s="1305"/>
      <c r="F5" s="1305"/>
      <c r="G5" s="1305"/>
      <c r="H5" s="1305"/>
      <c r="I5" s="1305"/>
      <c r="J5" s="1305"/>
      <c r="K5" s="1306"/>
      <c r="L5" s="1410" t="s">
        <v>485</v>
      </c>
      <c r="M5" s="1410"/>
      <c r="N5" s="1535" t="s">
        <v>536</v>
      </c>
      <c r="O5" s="1535"/>
      <c r="P5" s="1405" t="s">
        <v>384</v>
      </c>
      <c r="Q5" s="1309"/>
      <c r="R5" s="1467" t="str">
        <f>IF(基本情報!$T$3="","",基本情報!$T$3)</f>
        <v/>
      </c>
      <c r="S5" s="1468"/>
      <c r="T5" s="1468"/>
      <c r="U5" s="1468"/>
      <c r="V5" s="1468"/>
      <c r="W5" s="1468"/>
      <c r="X5" s="1469"/>
      <c r="AC5" s="299"/>
    </row>
    <row r="6" spans="1:29" ht="25.5" customHeight="1">
      <c r="A6" s="1301" t="s">
        <v>385</v>
      </c>
      <c r="B6" s="1302"/>
      <c r="C6" s="1303"/>
      <c r="D6" s="1399" t="str">
        <f>IF(基本情報!$D$5="","",基本情報!$D$5)</f>
        <v/>
      </c>
      <c r="E6" s="1400"/>
      <c r="F6" s="1400"/>
      <c r="G6" s="1400"/>
      <c r="H6" s="1400"/>
      <c r="I6" s="1400"/>
      <c r="J6" s="1400"/>
      <c r="K6" s="1400"/>
      <c r="L6" s="1400"/>
      <c r="M6" s="1400"/>
      <c r="N6" s="1400"/>
      <c r="O6" s="1400"/>
      <c r="P6" s="1400"/>
      <c r="Q6" s="1400"/>
      <c r="R6" s="1400"/>
      <c r="S6" s="1400"/>
      <c r="T6" s="1400"/>
      <c r="U6" s="1400"/>
      <c r="V6" s="1400"/>
      <c r="W6" s="1400"/>
      <c r="X6" s="1401"/>
      <c r="AC6" s="299"/>
    </row>
    <row r="7" spans="1:29" ht="20.100000000000001" customHeight="1">
      <c r="A7" s="1461" t="s">
        <v>537</v>
      </c>
      <c r="B7" s="1462"/>
      <c r="C7" s="1463"/>
      <c r="D7" s="1464" t="s">
        <v>681</v>
      </c>
      <c r="E7" s="1465"/>
      <c r="F7" s="1465"/>
      <c r="G7" s="1465"/>
      <c r="H7" s="1465"/>
      <c r="I7" s="1465"/>
      <c r="J7" s="1465"/>
      <c r="K7" s="1465"/>
      <c r="L7" s="1465"/>
      <c r="M7" s="1465"/>
      <c r="N7" s="1465"/>
      <c r="O7" s="1465"/>
      <c r="P7" s="1465"/>
      <c r="Q7" s="1465"/>
      <c r="R7" s="1465"/>
      <c r="S7" s="1465"/>
      <c r="T7" s="1465"/>
      <c r="U7" s="1465"/>
      <c r="V7" s="1465"/>
      <c r="W7" s="1465"/>
      <c r="X7" s="1466"/>
    </row>
    <row r="8" spans="1:29" ht="17.45" customHeight="1">
      <c r="A8" s="1523" t="s">
        <v>539</v>
      </c>
      <c r="B8" s="1524"/>
      <c r="C8" s="1525"/>
      <c r="D8" s="1529" t="s">
        <v>682</v>
      </c>
      <c r="E8" s="1530"/>
      <c r="F8" s="1530"/>
      <c r="G8" s="1530"/>
      <c r="H8" s="1530"/>
      <c r="I8" s="1530"/>
      <c r="J8" s="1530"/>
      <c r="K8" s="1530"/>
      <c r="L8" s="1530"/>
      <c r="M8" s="1530"/>
      <c r="N8" s="1530"/>
      <c r="O8" s="1530"/>
      <c r="P8" s="1530"/>
      <c r="Q8" s="1530"/>
      <c r="R8" s="1530"/>
      <c r="S8" s="1530"/>
      <c r="T8" s="1530"/>
      <c r="U8" s="1530"/>
      <c r="V8" s="1530"/>
      <c r="W8" s="1530"/>
      <c r="X8" s="1531"/>
    </row>
    <row r="9" spans="1:29" ht="17.45" customHeight="1">
      <c r="A9" s="1526"/>
      <c r="B9" s="1527"/>
      <c r="C9" s="1528"/>
      <c r="D9" s="1532"/>
      <c r="E9" s="1533"/>
      <c r="F9" s="1533"/>
      <c r="G9" s="1533"/>
      <c r="H9" s="1533"/>
      <c r="I9" s="1533"/>
      <c r="J9" s="1533"/>
      <c r="K9" s="1533"/>
      <c r="L9" s="1533"/>
      <c r="M9" s="1533"/>
      <c r="N9" s="1533"/>
      <c r="O9" s="1533"/>
      <c r="P9" s="1533"/>
      <c r="Q9" s="1533"/>
      <c r="R9" s="1533"/>
      <c r="S9" s="1533"/>
      <c r="T9" s="1533"/>
      <c r="U9" s="1533"/>
      <c r="V9" s="1533"/>
      <c r="W9" s="1533"/>
      <c r="X9" s="1534"/>
    </row>
    <row r="10" spans="1:29" ht="20.100000000000001" customHeight="1">
      <c r="A10" s="1477" t="s">
        <v>683</v>
      </c>
      <c r="B10" s="1478"/>
      <c r="C10" s="1479"/>
      <c r="D10" s="342" t="s">
        <v>543</v>
      </c>
      <c r="E10" s="1446" t="s">
        <v>684</v>
      </c>
      <c r="F10" s="1446"/>
      <c r="G10" s="1447"/>
      <c r="H10" s="343" t="s">
        <v>545</v>
      </c>
      <c r="I10" s="1483"/>
      <c r="J10" s="1446"/>
      <c r="K10" s="1447"/>
      <c r="L10" s="1443" t="s">
        <v>547</v>
      </c>
      <c r="M10" s="1444"/>
      <c r="N10" s="1445" t="s">
        <v>685</v>
      </c>
      <c r="O10" s="1446"/>
      <c r="P10" s="1447"/>
      <c r="Q10" s="1448" t="s">
        <v>549</v>
      </c>
      <c r="R10" s="1449"/>
      <c r="S10" s="1450"/>
      <c r="T10" s="1483"/>
      <c r="U10" s="1446"/>
      <c r="V10" s="1446"/>
      <c r="W10" s="1446"/>
      <c r="X10" s="1490"/>
    </row>
    <row r="11" spans="1:29" ht="20.100000000000001" customHeight="1">
      <c r="A11" s="1480"/>
      <c r="B11" s="1481"/>
      <c r="C11" s="1482"/>
      <c r="D11" s="344" t="s">
        <v>686</v>
      </c>
      <c r="E11" s="1516" t="s">
        <v>687</v>
      </c>
      <c r="F11" s="1517"/>
      <c r="G11" s="1518"/>
      <c r="H11" s="345" t="s">
        <v>688</v>
      </c>
      <c r="I11" s="1516" t="s">
        <v>689</v>
      </c>
      <c r="J11" s="1517"/>
      <c r="K11" s="1518"/>
      <c r="L11" s="346" t="s">
        <v>690</v>
      </c>
      <c r="M11" s="1491" t="s">
        <v>691</v>
      </c>
      <c r="N11" s="1492"/>
      <c r="O11" s="1492"/>
      <c r="P11" s="1492"/>
      <c r="Q11" s="1492"/>
      <c r="R11" s="1492"/>
      <c r="S11" s="1492"/>
      <c r="T11" s="1440"/>
      <c r="U11" s="1441"/>
      <c r="V11" s="1441"/>
      <c r="W11" s="1441"/>
      <c r="X11" s="1442"/>
    </row>
    <row r="12" spans="1:29" ht="20.100000000000001" customHeight="1">
      <c r="A12" s="1484" t="s">
        <v>692</v>
      </c>
      <c r="B12" s="1485"/>
      <c r="C12" s="1485"/>
      <c r="D12" s="1487" t="s">
        <v>476</v>
      </c>
      <c r="E12" s="1488"/>
      <c r="F12" s="1459"/>
      <c r="G12" s="1459"/>
      <c r="H12" s="1474" t="s">
        <v>693</v>
      </c>
      <c r="I12" s="1489"/>
      <c r="J12" s="1459"/>
      <c r="K12" s="1459"/>
      <c r="L12" s="1474" t="s">
        <v>477</v>
      </c>
      <c r="M12" s="1458"/>
      <c r="N12" s="1459"/>
      <c r="O12" s="1459"/>
      <c r="P12" s="1475" t="s">
        <v>478</v>
      </c>
      <c r="Q12" s="1476"/>
      <c r="R12" s="1459"/>
      <c r="S12" s="1459"/>
      <c r="T12" s="1470"/>
      <c r="U12" s="1471"/>
      <c r="V12" s="1459"/>
      <c r="W12" s="1472"/>
      <c r="X12" s="1473"/>
    </row>
    <row r="13" spans="1:29" ht="20.100000000000001" customHeight="1">
      <c r="A13" s="1486"/>
      <c r="B13" s="1485"/>
      <c r="C13" s="1485"/>
      <c r="D13" s="1457" t="s">
        <v>694</v>
      </c>
      <c r="E13" s="1458"/>
      <c r="F13" s="1459"/>
      <c r="G13" s="1459"/>
      <c r="H13" s="1457" t="s">
        <v>695</v>
      </c>
      <c r="I13" s="1458"/>
      <c r="J13" s="1459"/>
      <c r="K13" s="1459"/>
      <c r="L13" s="1460" t="s">
        <v>696</v>
      </c>
      <c r="M13" s="1458"/>
      <c r="N13" s="1459"/>
      <c r="O13" s="1459"/>
      <c r="P13" s="1460" t="s">
        <v>697</v>
      </c>
      <c r="Q13" s="1458"/>
      <c r="R13" s="1459"/>
      <c r="S13" s="1459"/>
      <c r="T13" s="1459"/>
      <c r="U13" s="1459"/>
      <c r="V13" s="1459"/>
      <c r="W13" s="1472"/>
      <c r="X13" s="1473"/>
    </row>
    <row r="14" spans="1:29" ht="17.25" customHeight="1" thickBot="1">
      <c r="A14" s="1451" t="s">
        <v>677</v>
      </c>
      <c r="B14" s="1452"/>
      <c r="C14" s="1452"/>
      <c r="D14" s="1452"/>
      <c r="E14" s="1453"/>
      <c r="F14" s="1454" t="s">
        <v>678</v>
      </c>
      <c r="G14" s="1455"/>
      <c r="H14" s="1455"/>
      <c r="I14" s="1455"/>
      <c r="J14" s="1455"/>
      <c r="K14" s="1455"/>
      <c r="L14" s="1455"/>
      <c r="M14" s="1455"/>
      <c r="N14" s="1455"/>
      <c r="O14" s="1455"/>
      <c r="P14" s="1455"/>
      <c r="Q14" s="1455"/>
      <c r="R14" s="1455"/>
      <c r="S14" s="1455"/>
      <c r="T14" s="1455"/>
      <c r="U14" s="1455"/>
      <c r="V14" s="1455"/>
      <c r="W14" s="1455"/>
      <c r="X14" s="1456"/>
    </row>
    <row r="15" spans="1:29" s="330" customFormat="1" ht="19.5" customHeight="1">
      <c r="A15" s="347"/>
      <c r="B15" s="348"/>
      <c r="C15" s="348"/>
      <c r="D15" s="348"/>
      <c r="E15" s="348"/>
      <c r="F15" s="477" t="s">
        <v>698</v>
      </c>
      <c r="G15" s="478"/>
      <c r="H15" s="478"/>
      <c r="I15" s="478"/>
      <c r="J15" s="478"/>
      <c r="K15" s="479"/>
      <c r="L15" s="479"/>
      <c r="M15" s="479"/>
      <c r="N15" s="479"/>
      <c r="O15" s="479"/>
      <c r="P15" s="479"/>
      <c r="Q15" s="479"/>
      <c r="R15" s="337"/>
      <c r="S15" s="337"/>
      <c r="T15" s="337"/>
      <c r="U15" s="337"/>
      <c r="V15" s="337"/>
      <c r="W15" s="337"/>
      <c r="X15" s="338"/>
    </row>
    <row r="16" spans="1:29" ht="20.100000000000001" customHeight="1">
      <c r="A16" s="349"/>
      <c r="B16" s="332"/>
      <c r="C16" s="348"/>
      <c r="D16" s="348"/>
      <c r="E16" s="348"/>
      <c r="F16" s="477" t="s">
        <v>699</v>
      </c>
      <c r="G16" s="478"/>
      <c r="H16" s="478"/>
      <c r="I16" s="471"/>
      <c r="J16" s="478"/>
      <c r="K16" s="480"/>
      <c r="L16" s="479"/>
      <c r="M16" s="479"/>
      <c r="N16" s="479"/>
      <c r="O16" s="479"/>
      <c r="P16" s="479"/>
      <c r="Q16" s="479"/>
      <c r="R16" s="337"/>
      <c r="S16" s="337"/>
      <c r="T16" s="337"/>
      <c r="U16" s="337"/>
      <c r="V16" s="337"/>
      <c r="W16" s="337"/>
      <c r="X16" s="338"/>
    </row>
    <row r="17" spans="1:24" ht="20.100000000000001" customHeight="1">
      <c r="A17" s="1499"/>
      <c r="B17" s="1500"/>
      <c r="C17" s="1500"/>
      <c r="D17" s="1500"/>
      <c r="E17" s="1500"/>
      <c r="F17" s="1500"/>
      <c r="G17" s="1500"/>
      <c r="H17" s="1500"/>
      <c r="I17" s="1500"/>
      <c r="J17" s="1500"/>
      <c r="K17" s="1500"/>
      <c r="L17" s="1500"/>
      <c r="M17" s="1500"/>
      <c r="N17" s="1500"/>
      <c r="O17" s="1500"/>
      <c r="P17" s="1500"/>
      <c r="Q17" s="1500"/>
      <c r="R17" s="1500"/>
      <c r="S17" s="1500"/>
      <c r="T17" s="1500"/>
      <c r="U17" s="1500"/>
      <c r="V17" s="1500"/>
      <c r="W17" s="1500"/>
      <c r="X17" s="1501"/>
    </row>
    <row r="18" spans="1:24" ht="20.100000000000001" customHeight="1">
      <c r="A18" s="1499"/>
      <c r="B18" s="1500"/>
      <c r="C18" s="1500"/>
      <c r="D18" s="1500"/>
      <c r="E18" s="1500"/>
      <c r="F18" s="1500"/>
      <c r="G18" s="1500"/>
      <c r="H18" s="1500"/>
      <c r="I18" s="1500"/>
      <c r="J18" s="1500"/>
      <c r="K18" s="1500"/>
      <c r="L18" s="1500"/>
      <c r="M18" s="1500"/>
      <c r="N18" s="1500"/>
      <c r="O18" s="1500"/>
      <c r="P18" s="1500"/>
      <c r="Q18" s="1500"/>
      <c r="R18" s="1500"/>
      <c r="S18" s="1500"/>
      <c r="T18" s="1500"/>
      <c r="U18" s="1500"/>
      <c r="V18" s="1500"/>
      <c r="W18" s="1500"/>
      <c r="X18" s="1501"/>
    </row>
    <row r="19" spans="1:24" ht="20.100000000000001" customHeight="1">
      <c r="A19" s="1499"/>
      <c r="B19" s="1500"/>
      <c r="C19" s="1500"/>
      <c r="D19" s="1500"/>
      <c r="E19" s="1500"/>
      <c r="F19" s="1500"/>
      <c r="G19" s="1500"/>
      <c r="H19" s="1500"/>
      <c r="I19" s="1500"/>
      <c r="J19" s="1500"/>
      <c r="K19" s="1500"/>
      <c r="L19" s="1500"/>
      <c r="M19" s="1500"/>
      <c r="N19" s="1500"/>
      <c r="O19" s="1500"/>
      <c r="P19" s="1500"/>
      <c r="Q19" s="1500"/>
      <c r="R19" s="1500"/>
      <c r="S19" s="1500"/>
      <c r="T19" s="1500"/>
      <c r="U19" s="1500"/>
      <c r="V19" s="1500"/>
      <c r="W19" s="1500"/>
      <c r="X19" s="1501"/>
    </row>
    <row r="20" spans="1:24" ht="20.100000000000001" customHeight="1">
      <c r="A20" s="1499"/>
      <c r="B20" s="1500"/>
      <c r="C20" s="1500"/>
      <c r="D20" s="1500"/>
      <c r="E20" s="1500"/>
      <c r="F20" s="1500"/>
      <c r="G20" s="1500"/>
      <c r="H20" s="1500"/>
      <c r="I20" s="1500"/>
      <c r="J20" s="1500"/>
      <c r="K20" s="1500"/>
      <c r="L20" s="1500"/>
      <c r="M20" s="1500"/>
      <c r="N20" s="1500"/>
      <c r="O20" s="1500"/>
      <c r="P20" s="1500"/>
      <c r="Q20" s="1500"/>
      <c r="R20" s="1500"/>
      <c r="S20" s="1500"/>
      <c r="T20" s="1500"/>
      <c r="U20" s="1500"/>
      <c r="V20" s="1500"/>
      <c r="W20" s="1500"/>
      <c r="X20" s="1501"/>
    </row>
    <row r="21" spans="1:24" ht="20.100000000000001" customHeight="1">
      <c r="A21" s="1499"/>
      <c r="B21" s="1500"/>
      <c r="C21" s="1500"/>
      <c r="D21" s="1500"/>
      <c r="E21" s="1500"/>
      <c r="F21" s="1500"/>
      <c r="G21" s="1500"/>
      <c r="H21" s="1500"/>
      <c r="I21" s="1500"/>
      <c r="J21" s="1500"/>
      <c r="K21" s="1500"/>
      <c r="L21" s="1500"/>
      <c r="M21" s="1500"/>
      <c r="N21" s="1500"/>
      <c r="O21" s="1500"/>
      <c r="P21" s="1500"/>
      <c r="Q21" s="1500"/>
      <c r="R21" s="1500"/>
      <c r="S21" s="1500"/>
      <c r="T21" s="1500"/>
      <c r="U21" s="1500"/>
      <c r="V21" s="1500"/>
      <c r="W21" s="1500"/>
      <c r="X21" s="1501"/>
    </row>
    <row r="22" spans="1:24" ht="20.100000000000001" customHeight="1">
      <c r="A22" s="1499"/>
      <c r="B22" s="1500"/>
      <c r="C22" s="1500"/>
      <c r="D22" s="1500"/>
      <c r="E22" s="1500"/>
      <c r="F22" s="1500"/>
      <c r="G22" s="1500"/>
      <c r="H22" s="1500"/>
      <c r="I22" s="1500"/>
      <c r="J22" s="1500"/>
      <c r="K22" s="1500"/>
      <c r="L22" s="1500"/>
      <c r="M22" s="1500"/>
      <c r="N22" s="1500"/>
      <c r="O22" s="1500"/>
      <c r="P22" s="1500"/>
      <c r="Q22" s="1500"/>
      <c r="R22" s="1500"/>
      <c r="S22" s="1500"/>
      <c r="T22" s="1500"/>
      <c r="U22" s="1500"/>
      <c r="V22" s="1500"/>
      <c r="W22" s="1500"/>
      <c r="X22" s="1501"/>
    </row>
    <row r="23" spans="1:24" ht="20.100000000000001" customHeight="1">
      <c r="A23" s="1499"/>
      <c r="B23" s="1500"/>
      <c r="C23" s="1500"/>
      <c r="D23" s="1500"/>
      <c r="E23" s="1500"/>
      <c r="F23" s="1500"/>
      <c r="G23" s="1500"/>
      <c r="H23" s="1500"/>
      <c r="I23" s="1500"/>
      <c r="J23" s="1500"/>
      <c r="K23" s="1500"/>
      <c r="L23" s="1500"/>
      <c r="M23" s="1500"/>
      <c r="N23" s="1500"/>
      <c r="O23" s="1500"/>
      <c r="P23" s="1500"/>
      <c r="Q23" s="1500"/>
      <c r="R23" s="1500"/>
      <c r="S23" s="1500"/>
      <c r="T23" s="1500"/>
      <c r="U23" s="1500"/>
      <c r="V23" s="1500"/>
      <c r="W23" s="1500"/>
      <c r="X23" s="1501"/>
    </row>
    <row r="24" spans="1:24" ht="20.100000000000001" customHeight="1">
      <c r="A24" s="1499"/>
      <c r="B24" s="1500"/>
      <c r="C24" s="1500"/>
      <c r="D24" s="1500"/>
      <c r="E24" s="1500"/>
      <c r="F24" s="1500"/>
      <c r="G24" s="1500"/>
      <c r="H24" s="1500"/>
      <c r="I24" s="1500"/>
      <c r="J24" s="1500"/>
      <c r="K24" s="1500"/>
      <c r="L24" s="1500"/>
      <c r="M24" s="1500"/>
      <c r="N24" s="1500"/>
      <c r="O24" s="1500"/>
      <c r="P24" s="1500"/>
      <c r="Q24" s="1500"/>
      <c r="R24" s="1500"/>
      <c r="S24" s="1500"/>
      <c r="T24" s="1500"/>
      <c r="U24" s="1500"/>
      <c r="V24" s="1500"/>
      <c r="W24" s="1500"/>
      <c r="X24" s="1501"/>
    </row>
    <row r="25" spans="1:24" ht="20.100000000000001" customHeight="1">
      <c r="A25" s="1499"/>
      <c r="B25" s="1500"/>
      <c r="C25" s="1500"/>
      <c r="D25" s="1500"/>
      <c r="E25" s="1500"/>
      <c r="F25" s="1500"/>
      <c r="G25" s="1500"/>
      <c r="H25" s="1500"/>
      <c r="I25" s="1500"/>
      <c r="J25" s="1500"/>
      <c r="K25" s="1500"/>
      <c r="L25" s="1500"/>
      <c r="M25" s="1500"/>
      <c r="N25" s="1500"/>
      <c r="O25" s="1500"/>
      <c r="P25" s="1500"/>
      <c r="Q25" s="1500"/>
      <c r="R25" s="1500"/>
      <c r="S25" s="1500"/>
      <c r="T25" s="1500"/>
      <c r="U25" s="1500"/>
      <c r="V25" s="1500"/>
      <c r="W25" s="1500"/>
      <c r="X25" s="1501"/>
    </row>
    <row r="26" spans="1:24" ht="20.100000000000001" customHeight="1">
      <c r="A26" s="1502"/>
      <c r="B26" s="1503"/>
      <c r="C26" s="1503"/>
      <c r="D26" s="1503"/>
      <c r="E26" s="1503"/>
      <c r="F26" s="1503"/>
      <c r="G26" s="1503"/>
      <c r="H26" s="1503"/>
      <c r="I26" s="1503"/>
      <c r="J26" s="1503"/>
      <c r="K26" s="1503"/>
      <c r="L26" s="1503"/>
      <c r="M26" s="1503"/>
      <c r="N26" s="1503"/>
      <c r="O26" s="1503"/>
      <c r="P26" s="1503"/>
      <c r="Q26" s="1503"/>
      <c r="R26" s="1503"/>
      <c r="S26" s="1503"/>
      <c r="T26" s="1503"/>
      <c r="U26" s="1503"/>
      <c r="V26" s="1503"/>
      <c r="W26" s="1503"/>
      <c r="X26" s="1504"/>
    </row>
    <row r="27" spans="1:24" ht="20.100000000000001" customHeight="1">
      <c r="A27" s="350" t="s">
        <v>700</v>
      </c>
      <c r="B27" s="339"/>
      <c r="C27" s="340"/>
      <c r="D27" s="340"/>
      <c r="E27" s="340"/>
      <c r="F27" s="340"/>
      <c r="G27" s="340"/>
      <c r="H27" s="340"/>
      <c r="I27" s="340"/>
      <c r="J27" s="340"/>
      <c r="K27" s="340"/>
      <c r="L27" s="340"/>
      <c r="M27" s="340"/>
      <c r="N27" s="340"/>
      <c r="O27" s="340"/>
      <c r="P27" s="340"/>
      <c r="Q27" s="340"/>
      <c r="R27" s="340"/>
      <c r="S27" s="340"/>
      <c r="T27" s="340"/>
      <c r="U27" s="340"/>
      <c r="V27" s="340"/>
      <c r="W27" s="340"/>
      <c r="X27" s="341"/>
    </row>
    <row r="28" spans="1:24" ht="20.100000000000001" customHeight="1">
      <c r="A28" s="1505"/>
      <c r="B28" s="1506"/>
      <c r="C28" s="1506"/>
      <c r="D28" s="1506"/>
      <c r="E28" s="1506"/>
      <c r="F28" s="1506"/>
      <c r="G28" s="1506"/>
      <c r="H28" s="1506"/>
      <c r="I28" s="1506"/>
      <c r="J28" s="1506"/>
      <c r="K28" s="1506"/>
      <c r="L28" s="1506"/>
      <c r="M28" s="1506"/>
      <c r="N28" s="1506"/>
      <c r="O28" s="1506"/>
      <c r="P28" s="1506"/>
      <c r="Q28" s="1506"/>
      <c r="R28" s="1506"/>
      <c r="S28" s="1506"/>
      <c r="T28" s="1506"/>
      <c r="U28" s="1506"/>
      <c r="V28" s="1506"/>
      <c r="W28" s="1506"/>
      <c r="X28" s="1507"/>
    </row>
    <row r="29" spans="1:24" ht="20.100000000000001" customHeight="1">
      <c r="A29" s="1505"/>
      <c r="B29" s="1506"/>
      <c r="C29" s="1506"/>
      <c r="D29" s="1506"/>
      <c r="E29" s="1506"/>
      <c r="F29" s="1506"/>
      <c r="G29" s="1506"/>
      <c r="H29" s="1506"/>
      <c r="I29" s="1506"/>
      <c r="J29" s="1506"/>
      <c r="K29" s="1506"/>
      <c r="L29" s="1506"/>
      <c r="M29" s="1506"/>
      <c r="N29" s="1506"/>
      <c r="O29" s="1506"/>
      <c r="P29" s="1506"/>
      <c r="Q29" s="1506"/>
      <c r="R29" s="1506"/>
      <c r="S29" s="1506"/>
      <c r="T29" s="1506"/>
      <c r="U29" s="1506"/>
      <c r="V29" s="1506"/>
      <c r="W29" s="1506"/>
      <c r="X29" s="1507"/>
    </row>
    <row r="30" spans="1:24" ht="15.95" customHeight="1">
      <c r="A30" s="1505"/>
      <c r="B30" s="1506"/>
      <c r="C30" s="1506"/>
      <c r="D30" s="1506"/>
      <c r="E30" s="1506"/>
      <c r="F30" s="1506"/>
      <c r="G30" s="1506"/>
      <c r="H30" s="1506"/>
      <c r="I30" s="1506"/>
      <c r="J30" s="1506"/>
      <c r="K30" s="1506"/>
      <c r="L30" s="1506"/>
      <c r="M30" s="1506"/>
      <c r="N30" s="1506"/>
      <c r="O30" s="1506"/>
      <c r="P30" s="1506"/>
      <c r="Q30" s="1506"/>
      <c r="R30" s="1506"/>
      <c r="S30" s="1506"/>
      <c r="T30" s="1506"/>
      <c r="U30" s="1506"/>
      <c r="V30" s="1506"/>
      <c r="W30" s="1506"/>
      <c r="X30" s="1507"/>
    </row>
    <row r="31" spans="1:24" ht="15.95" customHeight="1">
      <c r="A31" s="1505"/>
      <c r="B31" s="1506"/>
      <c r="C31" s="1506"/>
      <c r="D31" s="1506"/>
      <c r="E31" s="1506"/>
      <c r="F31" s="1506"/>
      <c r="G31" s="1506"/>
      <c r="H31" s="1506"/>
      <c r="I31" s="1506"/>
      <c r="J31" s="1506"/>
      <c r="K31" s="1506"/>
      <c r="L31" s="1506"/>
      <c r="M31" s="1506"/>
      <c r="N31" s="1506"/>
      <c r="O31" s="1506"/>
      <c r="P31" s="1506"/>
      <c r="Q31" s="1506"/>
      <c r="R31" s="1506"/>
      <c r="S31" s="1506"/>
      <c r="T31" s="1506"/>
      <c r="U31" s="1506"/>
      <c r="V31" s="1506"/>
      <c r="W31" s="1506"/>
      <c r="X31" s="1507"/>
    </row>
    <row r="32" spans="1:24" ht="15.95" customHeight="1">
      <c r="A32" s="1505"/>
      <c r="B32" s="1506"/>
      <c r="C32" s="1506"/>
      <c r="D32" s="1506"/>
      <c r="E32" s="1506"/>
      <c r="F32" s="1506"/>
      <c r="G32" s="1506"/>
      <c r="H32" s="1506"/>
      <c r="I32" s="1506"/>
      <c r="J32" s="1506"/>
      <c r="K32" s="1506"/>
      <c r="L32" s="1506"/>
      <c r="M32" s="1506"/>
      <c r="N32" s="1506"/>
      <c r="O32" s="1506"/>
      <c r="P32" s="1506"/>
      <c r="Q32" s="1506"/>
      <c r="R32" s="1506"/>
      <c r="S32" s="1506"/>
      <c r="T32" s="1506"/>
      <c r="U32" s="1506"/>
      <c r="V32" s="1506"/>
      <c r="W32" s="1506"/>
      <c r="X32" s="1507"/>
    </row>
    <row r="33" spans="1:24" ht="15.95" customHeight="1">
      <c r="A33" s="1508"/>
      <c r="B33" s="1509"/>
      <c r="C33" s="1509"/>
      <c r="D33" s="1509"/>
      <c r="E33" s="1509"/>
      <c r="F33" s="1509"/>
      <c r="G33" s="1509"/>
      <c r="H33" s="1509"/>
      <c r="I33" s="1509"/>
      <c r="J33" s="1509"/>
      <c r="K33" s="1509"/>
      <c r="L33" s="1509"/>
      <c r="M33" s="1509"/>
      <c r="N33" s="1509"/>
      <c r="O33" s="1509"/>
      <c r="P33" s="1509"/>
      <c r="Q33" s="1509"/>
      <c r="R33" s="1509"/>
      <c r="S33" s="1509"/>
      <c r="T33" s="1509"/>
      <c r="U33" s="1509"/>
      <c r="V33" s="1509"/>
      <c r="W33" s="1509"/>
      <c r="X33" s="1510"/>
    </row>
    <row r="34" spans="1:24" ht="14.1" customHeight="1">
      <c r="A34" s="1427" t="s">
        <v>701</v>
      </c>
      <c r="B34" s="1431" t="s">
        <v>603</v>
      </c>
      <c r="C34" s="1432"/>
      <c r="D34" s="1432"/>
      <c r="E34" s="1432"/>
      <c r="F34" s="1432"/>
      <c r="G34" s="1432"/>
      <c r="H34" s="1435" t="s">
        <v>604</v>
      </c>
      <c r="I34" s="1436"/>
      <c r="J34" s="1436"/>
      <c r="K34" s="1436"/>
      <c r="L34" s="1436"/>
      <c r="M34" s="1436"/>
      <c r="N34" s="1436"/>
      <c r="O34" s="1436"/>
      <c r="P34" s="1436"/>
      <c r="Q34" s="1436"/>
      <c r="R34" s="1436"/>
      <c r="S34" s="1436"/>
      <c r="T34" s="1431" t="s">
        <v>605</v>
      </c>
      <c r="U34" s="1432"/>
      <c r="V34" s="1432"/>
      <c r="W34" s="1432"/>
      <c r="X34" s="1437"/>
    </row>
    <row r="35" spans="1:24" ht="14.1" customHeight="1">
      <c r="A35" s="1428"/>
      <c r="B35" s="1433"/>
      <c r="C35" s="1434"/>
      <c r="D35" s="1434"/>
      <c r="E35" s="1434"/>
      <c r="F35" s="1434"/>
      <c r="G35" s="1434"/>
      <c r="H35" s="1435" t="s">
        <v>606</v>
      </c>
      <c r="I35" s="1436"/>
      <c r="J35" s="1439"/>
      <c r="K35" s="1435" t="s">
        <v>607</v>
      </c>
      <c r="L35" s="1436"/>
      <c r="M35" s="1436"/>
      <c r="N35" s="1436"/>
      <c r="O35" s="1436"/>
      <c r="P35" s="1439"/>
      <c r="Q35" s="1435" t="s">
        <v>608</v>
      </c>
      <c r="R35" s="1436"/>
      <c r="S35" s="1436"/>
      <c r="T35" s="1433"/>
      <c r="U35" s="1434"/>
      <c r="V35" s="1434"/>
      <c r="W35" s="1434"/>
      <c r="X35" s="1438"/>
    </row>
    <row r="36" spans="1:24" ht="14.1" customHeight="1">
      <c r="A36" s="1429"/>
      <c r="B36" s="1413" t="s">
        <v>702</v>
      </c>
      <c r="C36" s="1413"/>
      <c r="D36" s="1413"/>
      <c r="E36" s="1413"/>
      <c r="F36" s="1413"/>
      <c r="G36" s="1413"/>
      <c r="H36" s="1414" t="s">
        <v>703</v>
      </c>
      <c r="I36" s="1414"/>
      <c r="J36" s="1414"/>
      <c r="K36" s="1414" t="s">
        <v>611</v>
      </c>
      <c r="L36" s="1414"/>
      <c r="M36" s="1414"/>
      <c r="N36" s="1414"/>
      <c r="O36" s="1414"/>
      <c r="P36" s="1414"/>
      <c r="Q36" s="1415"/>
      <c r="R36" s="1415"/>
      <c r="S36" s="1415"/>
      <c r="T36" s="1415"/>
      <c r="U36" s="1415"/>
      <c r="V36" s="1415"/>
      <c r="W36" s="1415"/>
      <c r="X36" s="1416"/>
    </row>
    <row r="37" spans="1:24" ht="14.1" customHeight="1">
      <c r="A37" s="1429"/>
      <c r="B37" s="1272" t="s">
        <v>612</v>
      </c>
      <c r="C37" s="1272"/>
      <c r="D37" s="1272"/>
      <c r="E37" s="1272"/>
      <c r="F37" s="1272"/>
      <c r="G37" s="1272"/>
      <c r="H37" s="1414" t="s">
        <v>613</v>
      </c>
      <c r="I37" s="1414"/>
      <c r="J37" s="1414"/>
      <c r="K37" s="1414" t="s">
        <v>614</v>
      </c>
      <c r="L37" s="1414"/>
      <c r="M37" s="1414"/>
      <c r="N37" s="1414"/>
      <c r="O37" s="1414"/>
      <c r="P37" s="1414"/>
      <c r="Q37" s="1415"/>
      <c r="R37" s="1415"/>
      <c r="S37" s="1415"/>
      <c r="T37" s="1415"/>
      <c r="U37" s="1415"/>
      <c r="V37" s="1415"/>
      <c r="W37" s="1415"/>
      <c r="X37" s="1416"/>
    </row>
    <row r="38" spans="1:24" ht="14.1" customHeight="1">
      <c r="A38" s="1429"/>
      <c r="B38" s="1413" t="s">
        <v>615</v>
      </c>
      <c r="C38" s="1413"/>
      <c r="D38" s="1413"/>
      <c r="E38" s="1413"/>
      <c r="F38" s="1413"/>
      <c r="G38" s="1413"/>
      <c r="H38" s="1414" t="s">
        <v>613</v>
      </c>
      <c r="I38" s="1414"/>
      <c r="J38" s="1414"/>
      <c r="K38" s="1414" t="s">
        <v>616</v>
      </c>
      <c r="L38" s="1414"/>
      <c r="M38" s="1414"/>
      <c r="N38" s="1414"/>
      <c r="O38" s="1414"/>
      <c r="P38" s="1414"/>
      <c r="Q38" s="1414" t="s">
        <v>704</v>
      </c>
      <c r="R38" s="1414"/>
      <c r="S38" s="1414"/>
      <c r="T38" s="1415"/>
      <c r="U38" s="1415"/>
      <c r="V38" s="1415"/>
      <c r="W38" s="1415"/>
      <c r="X38" s="1416"/>
    </row>
    <row r="39" spans="1:24" ht="14.1" customHeight="1">
      <c r="A39" s="1429"/>
      <c r="B39" s="1413" t="s">
        <v>618</v>
      </c>
      <c r="C39" s="1413"/>
      <c r="D39" s="1413"/>
      <c r="E39" s="1413"/>
      <c r="F39" s="1413"/>
      <c r="G39" s="1413"/>
      <c r="H39" s="1414" t="s">
        <v>619</v>
      </c>
      <c r="I39" s="1414"/>
      <c r="J39" s="1414"/>
      <c r="K39" s="1414" t="s">
        <v>620</v>
      </c>
      <c r="L39" s="1414"/>
      <c r="M39" s="1414"/>
      <c r="N39" s="1414"/>
      <c r="O39" s="1414"/>
      <c r="P39" s="1414"/>
      <c r="Q39" s="1415"/>
      <c r="R39" s="1415"/>
      <c r="S39" s="1415"/>
      <c r="T39" s="1415"/>
      <c r="U39" s="1415"/>
      <c r="V39" s="1415"/>
      <c r="W39" s="1415"/>
      <c r="X39" s="1416"/>
    </row>
    <row r="40" spans="1:24" ht="14.1" customHeight="1">
      <c r="A40" s="1429"/>
      <c r="B40" s="1413" t="s">
        <v>621</v>
      </c>
      <c r="C40" s="1413"/>
      <c r="D40" s="1413"/>
      <c r="E40" s="1413"/>
      <c r="F40" s="1413"/>
      <c r="G40" s="1413"/>
      <c r="H40" s="1414" t="s">
        <v>619</v>
      </c>
      <c r="I40" s="1414"/>
      <c r="J40" s="1414"/>
      <c r="K40" s="1414" t="s">
        <v>622</v>
      </c>
      <c r="L40" s="1414"/>
      <c r="M40" s="1414"/>
      <c r="N40" s="1414"/>
      <c r="O40" s="1414"/>
      <c r="P40" s="1414"/>
      <c r="Q40" s="1414" t="s">
        <v>704</v>
      </c>
      <c r="R40" s="1414"/>
      <c r="S40" s="1414"/>
      <c r="T40" s="1415"/>
      <c r="U40" s="1415"/>
      <c r="V40" s="1415"/>
      <c r="W40" s="1415"/>
      <c r="X40" s="1416"/>
    </row>
    <row r="41" spans="1:24" ht="14.1" customHeight="1">
      <c r="A41" s="1429"/>
      <c r="B41" s="1413" t="s">
        <v>623</v>
      </c>
      <c r="C41" s="1413"/>
      <c r="D41" s="1413"/>
      <c r="E41" s="1413"/>
      <c r="F41" s="1413"/>
      <c r="G41" s="1413"/>
      <c r="H41" s="1414" t="s">
        <v>705</v>
      </c>
      <c r="I41" s="1414"/>
      <c r="J41" s="1414"/>
      <c r="K41" s="1414" t="s">
        <v>625</v>
      </c>
      <c r="L41" s="1414"/>
      <c r="M41" s="1414"/>
      <c r="N41" s="1414"/>
      <c r="O41" s="1414"/>
      <c r="P41" s="1414"/>
      <c r="Q41" s="1414" t="s">
        <v>626</v>
      </c>
      <c r="R41" s="1414"/>
      <c r="S41" s="1414"/>
      <c r="T41" s="1415"/>
      <c r="U41" s="1415"/>
      <c r="V41" s="1415"/>
      <c r="W41" s="1415"/>
      <c r="X41" s="1416"/>
    </row>
    <row r="42" spans="1:24" ht="14.1" customHeight="1">
      <c r="A42" s="1429"/>
      <c r="B42" s="1413" t="s">
        <v>627</v>
      </c>
      <c r="C42" s="1413"/>
      <c r="D42" s="1413"/>
      <c r="E42" s="1413"/>
      <c r="F42" s="1413"/>
      <c r="G42" s="1413"/>
      <c r="H42" s="1414" t="s">
        <v>628</v>
      </c>
      <c r="I42" s="1414"/>
      <c r="J42" s="1414"/>
      <c r="K42" s="1414" t="s">
        <v>629</v>
      </c>
      <c r="L42" s="1414"/>
      <c r="M42" s="1414"/>
      <c r="N42" s="1414"/>
      <c r="O42" s="1414"/>
      <c r="P42" s="1414"/>
      <c r="Q42" s="1415"/>
      <c r="R42" s="1415"/>
      <c r="S42" s="1415"/>
      <c r="T42" s="1415"/>
      <c r="U42" s="1415"/>
      <c r="V42" s="1415"/>
      <c r="W42" s="1415"/>
      <c r="X42" s="1416"/>
    </row>
    <row r="43" spans="1:24" ht="14.1" customHeight="1">
      <c r="A43" s="1429"/>
      <c r="B43" s="1413" t="s">
        <v>630</v>
      </c>
      <c r="C43" s="1413"/>
      <c r="D43" s="1413"/>
      <c r="E43" s="1413"/>
      <c r="F43" s="1413"/>
      <c r="G43" s="1413"/>
      <c r="H43" s="1414" t="s">
        <v>631</v>
      </c>
      <c r="I43" s="1414"/>
      <c r="J43" s="1414"/>
      <c r="K43" s="1414" t="s">
        <v>632</v>
      </c>
      <c r="L43" s="1414"/>
      <c r="M43" s="1414"/>
      <c r="N43" s="1414"/>
      <c r="O43" s="1414"/>
      <c r="P43" s="1414"/>
      <c r="Q43" s="1415"/>
      <c r="R43" s="1415"/>
      <c r="S43" s="1415"/>
      <c r="T43" s="1415"/>
      <c r="U43" s="1415"/>
      <c r="V43" s="1415"/>
      <c r="W43" s="1415"/>
      <c r="X43" s="1416"/>
    </row>
    <row r="44" spans="1:24" ht="14.1" customHeight="1">
      <c r="A44" s="1429"/>
      <c r="B44" s="1413" t="s">
        <v>710</v>
      </c>
      <c r="C44" s="1413"/>
      <c r="D44" s="1413"/>
      <c r="E44" s="1413"/>
      <c r="F44" s="1413"/>
      <c r="G44" s="1413"/>
      <c r="H44" s="1414" t="s">
        <v>633</v>
      </c>
      <c r="I44" s="1414"/>
      <c r="J44" s="1414"/>
      <c r="K44" s="1414" t="s">
        <v>634</v>
      </c>
      <c r="L44" s="1414"/>
      <c r="M44" s="1414"/>
      <c r="N44" s="1414"/>
      <c r="O44" s="1414"/>
      <c r="P44" s="1414"/>
      <c r="Q44" s="1414" t="s">
        <v>635</v>
      </c>
      <c r="R44" s="1414"/>
      <c r="S44" s="1414"/>
      <c r="T44" s="1415"/>
      <c r="U44" s="1415"/>
      <c r="V44" s="1415"/>
      <c r="W44" s="1415"/>
      <c r="X44" s="1416"/>
    </row>
    <row r="45" spans="1:24" ht="14.1" customHeight="1">
      <c r="A45" s="1429"/>
      <c r="B45" s="1413" t="s">
        <v>108</v>
      </c>
      <c r="C45" s="1413"/>
      <c r="D45" s="1413"/>
      <c r="E45" s="1413"/>
      <c r="F45" s="1413"/>
      <c r="G45" s="1413"/>
      <c r="H45" s="1414" t="s">
        <v>633</v>
      </c>
      <c r="I45" s="1414"/>
      <c r="J45" s="1414"/>
      <c r="K45" s="1414" t="s">
        <v>636</v>
      </c>
      <c r="L45" s="1414"/>
      <c r="M45" s="1414"/>
      <c r="N45" s="1414"/>
      <c r="O45" s="1414"/>
      <c r="P45" s="1414"/>
      <c r="Q45" s="1414" t="s">
        <v>635</v>
      </c>
      <c r="R45" s="1414"/>
      <c r="S45" s="1414"/>
      <c r="T45" s="1415"/>
      <c r="U45" s="1415"/>
      <c r="V45" s="1415"/>
      <c r="W45" s="1415"/>
      <c r="X45" s="1416"/>
    </row>
    <row r="46" spans="1:24" ht="14.1" customHeight="1">
      <c r="A46" s="1429"/>
      <c r="B46" s="1413" t="s">
        <v>637</v>
      </c>
      <c r="C46" s="1413"/>
      <c r="D46" s="1413"/>
      <c r="E46" s="1413"/>
      <c r="F46" s="1413"/>
      <c r="G46" s="1413"/>
      <c r="H46" s="1414" t="s">
        <v>638</v>
      </c>
      <c r="I46" s="1414"/>
      <c r="J46" s="1414"/>
      <c r="K46" s="1414" t="s">
        <v>639</v>
      </c>
      <c r="L46" s="1414"/>
      <c r="M46" s="1414"/>
      <c r="N46" s="1414"/>
      <c r="O46" s="1414"/>
      <c r="P46" s="1414"/>
      <c r="Q46" s="1414" t="s">
        <v>634</v>
      </c>
      <c r="R46" s="1414"/>
      <c r="S46" s="1414"/>
      <c r="T46" s="1415"/>
      <c r="U46" s="1415"/>
      <c r="V46" s="1415"/>
      <c r="W46" s="1415"/>
      <c r="X46" s="1416"/>
    </row>
    <row r="47" spans="1:24" ht="14.1" customHeight="1">
      <c r="A47" s="1429"/>
      <c r="B47" s="1413" t="s">
        <v>640</v>
      </c>
      <c r="C47" s="1413"/>
      <c r="D47" s="1413"/>
      <c r="E47" s="1413"/>
      <c r="F47" s="1413"/>
      <c r="G47" s="1413"/>
      <c r="H47" s="1414" t="s">
        <v>641</v>
      </c>
      <c r="I47" s="1414"/>
      <c r="J47" s="1414"/>
      <c r="K47" s="1414" t="s">
        <v>642</v>
      </c>
      <c r="L47" s="1414"/>
      <c r="M47" s="1414"/>
      <c r="N47" s="1414"/>
      <c r="O47" s="1414"/>
      <c r="P47" s="1414"/>
      <c r="Q47" s="1415"/>
      <c r="R47" s="1415"/>
      <c r="S47" s="1415"/>
      <c r="T47" s="1415"/>
      <c r="U47" s="1415"/>
      <c r="V47" s="1415"/>
      <c r="W47" s="1415"/>
      <c r="X47" s="1416"/>
    </row>
    <row r="48" spans="1:24" ht="14.1" customHeight="1">
      <c r="A48" s="1429"/>
      <c r="B48" s="1413" t="s">
        <v>643</v>
      </c>
      <c r="C48" s="1413"/>
      <c r="D48" s="1413"/>
      <c r="E48" s="1413"/>
      <c r="F48" s="1413"/>
      <c r="G48" s="1413"/>
      <c r="H48" s="1414" t="s">
        <v>644</v>
      </c>
      <c r="I48" s="1414"/>
      <c r="J48" s="1414"/>
      <c r="K48" s="1414" t="s">
        <v>645</v>
      </c>
      <c r="L48" s="1414"/>
      <c r="M48" s="1414"/>
      <c r="N48" s="1414"/>
      <c r="O48" s="1414"/>
      <c r="P48" s="1414"/>
      <c r="Q48" s="1415"/>
      <c r="R48" s="1415"/>
      <c r="S48" s="1415"/>
      <c r="T48" s="1415"/>
      <c r="U48" s="1415"/>
      <c r="V48" s="1415"/>
      <c r="W48" s="1415"/>
      <c r="X48" s="1416"/>
    </row>
    <row r="49" spans="1:24" ht="14.1" customHeight="1" thickBot="1">
      <c r="A49" s="1430"/>
      <c r="B49" s="1417" t="s">
        <v>646</v>
      </c>
      <c r="C49" s="1418"/>
      <c r="D49" s="1418"/>
      <c r="E49" s="1418"/>
      <c r="F49" s="1418"/>
      <c r="G49" s="1419"/>
      <c r="H49" s="1420"/>
      <c r="I49" s="1421"/>
      <c r="J49" s="1421"/>
      <c r="K49" s="1420" t="s">
        <v>647</v>
      </c>
      <c r="L49" s="1422"/>
      <c r="M49" s="1422"/>
      <c r="N49" s="1422"/>
      <c r="O49" s="1422"/>
      <c r="P49" s="1423"/>
      <c r="Q49" s="1420" t="s">
        <v>647</v>
      </c>
      <c r="R49" s="1422"/>
      <c r="S49" s="1423"/>
      <c r="T49" s="1424" t="s">
        <v>706</v>
      </c>
      <c r="U49" s="1425"/>
      <c r="V49" s="1425"/>
      <c r="W49" s="1425"/>
      <c r="X49" s="1426"/>
    </row>
    <row r="50" spans="1:24" ht="16.5" customHeight="1">
      <c r="A50" s="1412" t="s">
        <v>1156</v>
      </c>
      <c r="B50" s="1412"/>
      <c r="C50" s="1412"/>
      <c r="D50" s="1412"/>
      <c r="E50" s="1412"/>
      <c r="F50" s="1412"/>
      <c r="G50" s="1412"/>
      <c r="H50" s="1412"/>
      <c r="I50" s="1412"/>
      <c r="J50" s="1412"/>
      <c r="K50" s="1412"/>
      <c r="L50" s="1412"/>
      <c r="M50" s="1412"/>
      <c r="N50" s="1412"/>
      <c r="O50" s="1412"/>
      <c r="P50" s="1412"/>
      <c r="Q50" s="1412"/>
      <c r="R50" s="1412"/>
      <c r="S50" s="1412"/>
      <c r="T50" s="1412"/>
      <c r="U50" s="1412"/>
      <c r="V50" s="1412"/>
      <c r="W50" s="1412"/>
      <c r="X50" s="1412"/>
    </row>
  </sheetData>
  <sheetProtection sheet="1" objects="1" scenarios="1" selectLockedCells="1"/>
  <mergeCells count="140">
    <mergeCell ref="L1:Q1"/>
    <mergeCell ref="L2:Q2"/>
    <mergeCell ref="S1:X1"/>
    <mergeCell ref="S2:X2"/>
    <mergeCell ref="A17:X26"/>
    <mergeCell ref="A28:X33"/>
    <mergeCell ref="A1:J2"/>
    <mergeCell ref="K1:K2"/>
    <mergeCell ref="E11:G11"/>
    <mergeCell ref="I11:K11"/>
    <mergeCell ref="R1:R2"/>
    <mergeCell ref="A3:X3"/>
    <mergeCell ref="P4:Q4"/>
    <mergeCell ref="R4:X4"/>
    <mergeCell ref="A4:C4"/>
    <mergeCell ref="D4:K4"/>
    <mergeCell ref="L4:M4"/>
    <mergeCell ref="N4:O4"/>
    <mergeCell ref="A8:C9"/>
    <mergeCell ref="D8:X9"/>
    <mergeCell ref="A5:C5"/>
    <mergeCell ref="D5:K5"/>
    <mergeCell ref="L5:M5"/>
    <mergeCell ref="N5:O5"/>
    <mergeCell ref="A7:C7"/>
    <mergeCell ref="D7:X7"/>
    <mergeCell ref="P5:Q5"/>
    <mergeCell ref="R5:X5"/>
    <mergeCell ref="A6:C6"/>
    <mergeCell ref="D6:X6"/>
    <mergeCell ref="T12:U12"/>
    <mergeCell ref="V12:X12"/>
    <mergeCell ref="L12:M12"/>
    <mergeCell ref="N12:O12"/>
    <mergeCell ref="P12:Q12"/>
    <mergeCell ref="R12:S12"/>
    <mergeCell ref="J12:K12"/>
    <mergeCell ref="A10:C11"/>
    <mergeCell ref="E10:G10"/>
    <mergeCell ref="I10:K10"/>
    <mergeCell ref="A12:C13"/>
    <mergeCell ref="D12:E12"/>
    <mergeCell ref="F12:G12"/>
    <mergeCell ref="H12:I12"/>
    <mergeCell ref="T13:U13"/>
    <mergeCell ref="V13:X13"/>
    <mergeCell ref="T10:X10"/>
    <mergeCell ref="M11:S11"/>
    <mergeCell ref="T11:X11"/>
    <mergeCell ref="L10:M10"/>
    <mergeCell ref="N10:P10"/>
    <mergeCell ref="Q10:S10"/>
    <mergeCell ref="A14:E14"/>
    <mergeCell ref="F14:X14"/>
    <mergeCell ref="D13:E13"/>
    <mergeCell ref="F13:G13"/>
    <mergeCell ref="H13:I13"/>
    <mergeCell ref="J13:K13"/>
    <mergeCell ref="L13:M13"/>
    <mergeCell ref="N13:O13"/>
    <mergeCell ref="P13:Q13"/>
    <mergeCell ref="R13:S13"/>
    <mergeCell ref="Q36:S36"/>
    <mergeCell ref="T36:X36"/>
    <mergeCell ref="B37:G37"/>
    <mergeCell ref="H37:J37"/>
    <mergeCell ref="K37:P37"/>
    <mergeCell ref="Q37:S37"/>
    <mergeCell ref="T37:X37"/>
    <mergeCell ref="A34:A49"/>
    <mergeCell ref="B34:G35"/>
    <mergeCell ref="H34:S34"/>
    <mergeCell ref="T34:X35"/>
    <mergeCell ref="H35:J35"/>
    <mergeCell ref="K35:P35"/>
    <mergeCell ref="Q35:S35"/>
    <mergeCell ref="B36:G36"/>
    <mergeCell ref="H36:J36"/>
    <mergeCell ref="K36:P36"/>
    <mergeCell ref="B38:G38"/>
    <mergeCell ref="H38:J38"/>
    <mergeCell ref="K38:P38"/>
    <mergeCell ref="Q38:S38"/>
    <mergeCell ref="T38:X38"/>
    <mergeCell ref="B39:G39"/>
    <mergeCell ref="H39:J39"/>
    <mergeCell ref="K39:P39"/>
    <mergeCell ref="Q39:S39"/>
    <mergeCell ref="T39:X39"/>
    <mergeCell ref="B40:G40"/>
    <mergeCell ref="H40:J40"/>
    <mergeCell ref="K40:P40"/>
    <mergeCell ref="Q40:S40"/>
    <mergeCell ref="T40:X40"/>
    <mergeCell ref="B41:G41"/>
    <mergeCell ref="H41:J41"/>
    <mergeCell ref="K41:P41"/>
    <mergeCell ref="Q41:S41"/>
    <mergeCell ref="T41:X41"/>
    <mergeCell ref="B42:G42"/>
    <mergeCell ref="H42:J42"/>
    <mergeCell ref="K42:P42"/>
    <mergeCell ref="Q42:S42"/>
    <mergeCell ref="T42:X42"/>
    <mergeCell ref="B43:G43"/>
    <mergeCell ref="H43:J43"/>
    <mergeCell ref="K43:P43"/>
    <mergeCell ref="Q43:S43"/>
    <mergeCell ref="T43:X43"/>
    <mergeCell ref="B44:G44"/>
    <mergeCell ref="H44:J44"/>
    <mergeCell ref="K44:P44"/>
    <mergeCell ref="Q44:S44"/>
    <mergeCell ref="T44:X44"/>
    <mergeCell ref="B45:G45"/>
    <mergeCell ref="H45:J45"/>
    <mergeCell ref="K45:P45"/>
    <mergeCell ref="Q45:S45"/>
    <mergeCell ref="T45:X45"/>
    <mergeCell ref="B46:G46"/>
    <mergeCell ref="H46:J46"/>
    <mergeCell ref="K46:P46"/>
    <mergeCell ref="Q46:S46"/>
    <mergeCell ref="T46:X46"/>
    <mergeCell ref="B47:G47"/>
    <mergeCell ref="H47:J47"/>
    <mergeCell ref="K47:P47"/>
    <mergeCell ref="Q47:S47"/>
    <mergeCell ref="T47:X47"/>
    <mergeCell ref="A50:X50"/>
    <mergeCell ref="B48:G48"/>
    <mergeCell ref="H48:J48"/>
    <mergeCell ref="K48:P48"/>
    <mergeCell ref="Q48:S48"/>
    <mergeCell ref="T48:X48"/>
    <mergeCell ref="B49:G49"/>
    <mergeCell ref="H49:J49"/>
    <mergeCell ref="K49:P49"/>
    <mergeCell ref="Q49:S49"/>
    <mergeCell ref="T49:X49"/>
  </mergeCells>
  <phoneticPr fontId="2"/>
  <pageMargins left="0.4" right="0.17" top="0.36" bottom="0.21" header="0.24" footer="0.17"/>
  <pageSetup paperSize="9" scale="97"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基本情報</vt:lpstr>
      <vt:lpstr>再発予防シート</vt:lpstr>
      <vt:lpstr>歯科経過シート</vt:lpstr>
      <vt:lpstr>回復期栄養シート</vt:lpstr>
      <vt:lpstr>地域生活期リハシート</vt:lpstr>
      <vt:lpstr>薬剤シート</vt:lpstr>
      <vt:lpstr>連絡票様式Ａ</vt:lpstr>
      <vt:lpstr>連絡票様式B</vt:lpstr>
      <vt:lpstr>連絡票様式C</vt:lpstr>
      <vt:lpstr>地域生活連携シート</vt:lpstr>
      <vt:lpstr>介護シート</vt:lpstr>
      <vt:lpstr>介護シート（詳細データ）</vt:lpstr>
      <vt:lpstr>作業用シート</vt:lpstr>
      <vt:lpstr>Sheet1</vt:lpstr>
      <vt:lpstr>Sheet2</vt:lpstr>
      <vt:lpstr>介護シート!Print_Area</vt:lpstr>
      <vt:lpstr>'介護シート（詳細データ）'!Print_Area</vt:lpstr>
      <vt:lpstr>回復期栄養シート!Print_Area</vt:lpstr>
      <vt:lpstr>基本情報!Print_Area</vt:lpstr>
      <vt:lpstr>再発予防シート!Print_Area</vt:lpstr>
      <vt:lpstr>地域生活期リハシート!Print_Area</vt:lpstr>
      <vt:lpstr>地域生活連携シート!Print_Area</vt:lpstr>
      <vt:lpstr>薬剤シート!Print_Area</vt:lpstr>
      <vt:lpstr>連絡票様式Ａ!Print_Area</vt:lpstr>
      <vt:lpstr>連絡票様式C!Print_Area</vt:lpstr>
      <vt:lpstr>'介護シート（詳細データ）'!Print_Titles</vt:lpstr>
    </vt:vector>
  </TitlesOfParts>
  <Company>千葉県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Y-Ozawa</dc:creator>
  <cp:lastModifiedBy>Y-Ozawa</cp:lastModifiedBy>
  <cp:lastPrinted>2015-06-21T01:58:59Z</cp:lastPrinted>
  <dcterms:created xsi:type="dcterms:W3CDTF">2010-03-10T23:57:34Z</dcterms:created>
  <dcterms:modified xsi:type="dcterms:W3CDTF">2015-07-01T10:23:10Z</dcterms:modified>
</cp:coreProperties>
</file>